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39235a5f55ae9ea/Önkormányzat/Költségvetés/2023/"/>
    </mc:Choice>
  </mc:AlternateContent>
  <xr:revisionPtr revIDLastSave="12" documentId="8_{A9EE9413-3BF4-4ECE-B716-C851FFB56D9D}" xr6:coauthVersionLast="47" xr6:coauthVersionMax="47" xr10:uidLastSave="{0B8EFD01-B3CE-48AE-8416-272FCDFE1955}"/>
  <bookViews>
    <workbookView xWindow="0" yWindow="0" windowWidth="21600" windowHeight="13050" firstSheet="6" activeTab="9" xr2:uid="{00000000-000D-0000-FFFF-FFFF00000000}"/>
  </bookViews>
  <sheets>
    <sheet name="1" sheetId="4" r:id="rId1"/>
    <sheet name="2" sheetId="5" r:id="rId2"/>
    <sheet name="3" sheetId="6" r:id="rId3"/>
    <sheet name="4" sheetId="7" r:id="rId4"/>
    <sheet name="5" sheetId="12" r:id="rId5"/>
    <sheet name="6" sheetId="13" r:id="rId6"/>
    <sheet name="Munka3" sheetId="16" r:id="rId7"/>
    <sheet name="kiadások teljesítése" sheetId="17" r:id="rId8"/>
    <sheet name="bevételek teljesítése" sheetId="18" r:id="rId9"/>
    <sheet name="szociális keret" sheetId="19" r:id="rId10"/>
    <sheet name="kulturális keret" sheetId="20" r:id="rId11"/>
    <sheet name="falugondnoki szolg." sheetId="21" r:id="rId12"/>
    <sheet name="zöldterület" sheetId="22" r:id="rId13"/>
    <sheet name="közvilágítás" sheetId="2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3" l="1"/>
  <c r="C17" i="22"/>
  <c r="C16" i="21"/>
  <c r="C19" i="21" s="1"/>
  <c r="C18" i="20"/>
  <c r="AH7" i="18"/>
  <c r="AH8" i="18"/>
  <c r="AH10" i="18"/>
  <c r="AH11" i="18"/>
  <c r="AH12" i="18"/>
  <c r="AH13" i="18"/>
  <c r="AH14" i="18"/>
  <c r="AH15" i="18"/>
  <c r="AH16" i="18"/>
  <c r="AH19" i="18"/>
  <c r="AH23" i="18"/>
  <c r="AH24" i="18"/>
  <c r="AH26" i="18"/>
  <c r="AH27" i="18"/>
  <c r="AH28" i="18"/>
  <c r="AH29" i="18"/>
  <c r="AH30" i="18"/>
  <c r="AH6" i="18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30" i="17"/>
  <c r="AD33" i="17"/>
  <c r="AD35" i="17"/>
  <c r="AD36" i="17"/>
  <c r="AD37" i="17"/>
  <c r="AD38" i="17"/>
  <c r="AD39" i="17"/>
  <c r="AD41" i="17"/>
  <c r="AD42" i="17"/>
  <c r="AD44" i="17"/>
  <c r="AD46" i="17"/>
  <c r="AD47" i="17"/>
  <c r="AD48" i="17"/>
  <c r="AD49" i="17"/>
  <c r="AD50" i="17"/>
  <c r="AD51" i="17"/>
  <c r="AD52" i="17"/>
  <c r="AD7" i="17"/>
  <c r="E17" i="12"/>
  <c r="E29" i="12" s="1"/>
  <c r="C17" i="12"/>
  <c r="C29" i="12" s="1"/>
  <c r="E28" i="13"/>
  <c r="C28" i="13"/>
  <c r="E19" i="13"/>
  <c r="E29" i="13" s="1"/>
  <c r="C19" i="13"/>
  <c r="C29" i="13" s="1"/>
  <c r="C30" i="13" l="1"/>
</calcChain>
</file>

<file path=xl/sharedStrings.xml><?xml version="1.0" encoding="utf-8"?>
<sst xmlns="http://schemas.openxmlformats.org/spreadsheetml/2006/main" count="697" uniqueCount="430">
  <si>
    <t>01</t>
  </si>
  <si>
    <t>03</t>
  </si>
  <si>
    <t>#</t>
  </si>
  <si>
    <t>Megnevezés</t>
  </si>
  <si>
    <t>Eredeti előirányzat</t>
  </si>
  <si>
    <t>Módosított előirányzat</t>
  </si>
  <si>
    <t>Törvény szerinti illetmények, munkabérek (K1101)</t>
  </si>
  <si>
    <t>Egyéb költségtérítések (K1110)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</si>
  <si>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</si>
  <si>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</si>
  <si>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</si>
  <si>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Üzemeltetési anyagok beszerzése (K312)</t>
  </si>
  <si>
    <t>Informatikai szolgáltatások igénybevétele (K321)</t>
  </si>
  <si>
    <t>Egyéb kommunikációs szolgáltatások (K322)</t>
  </si>
  <si>
    <t>Villamosenergia szolgáltatás díja (K3311)</t>
  </si>
  <si>
    <t>Gázenergia szolgáltatás díja (K3312)</t>
  </si>
  <si>
    <t>Víz- és csatorna szolgáltatás díja (K3314)</t>
  </si>
  <si>
    <t>Karbantartási, kisjavítási szolgáltatások (K334)</t>
  </si>
  <si>
    <t>ebből: biztosítási díjak (K337)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</si>
  <si>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</si>
  <si>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</si>
  <si>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</si>
  <si>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</si>
  <si>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Tartalékok (K513)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</si>
  <si>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</si>
  <si>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</si>
  <si>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</si>
  <si>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</si>
  <si>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</si>
  <si>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egyes szociális és gyermekjóléti feladatainak támogatása (B1131)</t>
  </si>
  <si>
    <t>05</t>
  </si>
  <si>
    <t>Települési önkormányzatok kulturális feladatainak támogatása (B114)</t>
  </si>
  <si>
    <t>Működési célú költségvetési támogatások és kiegészítő támogatások (B115)</t>
  </si>
  <si>
    <t>Felhalmozási célú önkormányzati támogatások (B21)</t>
  </si>
  <si>
    <t>Felhalmozási célú támogatások államháztartáson belülről (=46+47+48+59+70) (B2)</t>
  </si>
  <si>
    <t>ebből: egyéb bírság (B36)</t>
  </si>
  <si>
    <t>Államháztartáson belüli megelőlegezések visszafizetése (K914)</t>
  </si>
  <si>
    <t>Előző év költségvetési maradványának igénybevétele (B8131)</t>
  </si>
  <si>
    <t>Kisbodak Község Önkormányzata Költségvetési kiadások</t>
  </si>
  <si>
    <t>Foglalkoztatottak egyéb személyi juttatásai  (K1113)</t>
  </si>
  <si>
    <t>Foglalkoztatottak személyi juttatásai  (K11)</t>
  </si>
  <si>
    <t>Külső személyi juttatások  (K12)</t>
  </si>
  <si>
    <t>Munkaadókat terhelő járulékok és szociális hozzájárulási adó  (K2)</t>
  </si>
  <si>
    <t>Személyi juttatások  (K1)</t>
  </si>
  <si>
    <t>Készletbeszerzés  (K31)</t>
  </si>
  <si>
    <t>Kommunikációs szolgáltatások  (K32)</t>
  </si>
  <si>
    <t>Közüzemi díjak  (K331)</t>
  </si>
  <si>
    <t>Bérleti és lízing díjak  (K333)</t>
  </si>
  <si>
    <t>Egyéb szolgáltatások   (K337)</t>
  </si>
  <si>
    <t>Szolgáltatási kiadások  (K33)</t>
  </si>
  <si>
    <t>Kiküldetések, reklám- és propagandakiadások  (K34)</t>
  </si>
  <si>
    <t>Kamatkiadások  (K353)</t>
  </si>
  <si>
    <t>Különféle befizetések és egyéb dologi kiadások  (K35)</t>
  </si>
  <si>
    <t>Dologi kiadások  (K3)</t>
  </si>
  <si>
    <t>Egyéb nem intézményi ellátások  (K48)</t>
  </si>
  <si>
    <t>Ellátottak pénzbeli juttatásai  (K4)</t>
  </si>
  <si>
    <t>Egyéb működési célú támogatások államháztartáson belülre  (K506)</t>
  </si>
  <si>
    <t>Egyéb működési célú kiadások  (K5)</t>
  </si>
  <si>
    <t>Ingatlanok beszerzése, létesítése  (K62)</t>
  </si>
  <si>
    <t>Beruházások  (K6)</t>
  </si>
  <si>
    <t>Felújítások  (K7)</t>
  </si>
  <si>
    <t>Költségvetési kiadások  (K1-K8)</t>
  </si>
  <si>
    <t>Kisbodak Község Önkormányzata Költségvetési bevételek</t>
  </si>
  <si>
    <t>Települési önkormányzatok szociális, gyermekjóléti  és gyermekétkeztetési feladatainak támogatása  (B113)</t>
  </si>
  <si>
    <t>Önkormányzatok működési támogatásai  (B11)</t>
  </si>
  <si>
    <t>Egyéb működési célú támogatások bevételei államháztartáson belülről  (B16)</t>
  </si>
  <si>
    <t>Működési célú támogatások államháztartáson belülről  (B1)</t>
  </si>
  <si>
    <t>Egyéb felhalmozási célú támogatások bevételei államháztartáson belülről  (B25)</t>
  </si>
  <si>
    <t>Vagyoni tipusú adók  (B34)</t>
  </si>
  <si>
    <t>Értékesítési és forgalmi adók  (B351)</t>
  </si>
  <si>
    <t>Termékek és szolgáltatások adói   (B35)</t>
  </si>
  <si>
    <t>Egyéb közhatalmi bevételek  (B36)</t>
  </si>
  <si>
    <t>Közhatalmi bevételek  (B3)</t>
  </si>
  <si>
    <t>Tulajdonosi bevételek  (B404)</t>
  </si>
  <si>
    <t>Egyéb működési bevételek  (B411)</t>
  </si>
  <si>
    <t>Működési bevételek  (B4)</t>
  </si>
  <si>
    <t>Költségvetési bevételek  (B1-B7)</t>
  </si>
  <si>
    <t>Belföldi finanszírozás kiadásai  (K91)</t>
  </si>
  <si>
    <t>Finanszírozási kiadások  (K9)</t>
  </si>
  <si>
    <t>Kisbodak Község Önkormányzata Finanszírozási kiadások</t>
  </si>
  <si>
    <t>Maradvány igénybevétele  (B813)</t>
  </si>
  <si>
    <t>Belföldi finanszírozás bevételei  (B81)</t>
  </si>
  <si>
    <t>Finanszírozási bevételek  (B8)</t>
  </si>
  <si>
    <t>Kisbodak Község Önkormányzata  Finanszírozási bevételek</t>
  </si>
  <si>
    <t>Kisbodak Község Önkormányzat   
II. Felhalmozási célú bevételek és kiadások mérlege</t>
  </si>
  <si>
    <t xml:space="preserve"> Adatok forintban !</t>
  </si>
  <si>
    <t>Sor-
szám</t>
  </si>
  <si>
    <t>Bevételek</t>
  </si>
  <si>
    <t>Kiadások</t>
  </si>
  <si>
    <t>1.</t>
  </si>
  <si>
    <t>Tárgyi eszközök, immateriális javak értékesítése</t>
  </si>
  <si>
    <t>Intézményi beruházási kiadások</t>
  </si>
  <si>
    <t>2.</t>
  </si>
  <si>
    <t>Vagyoni értékű jogok értékesítése, hasznosítása</t>
  </si>
  <si>
    <t>Felújítások K7</t>
  </si>
  <si>
    <t>3.</t>
  </si>
  <si>
    <t>Pénzügyi befektetésekből származó bevétel</t>
  </si>
  <si>
    <t>Beruházások K6</t>
  </si>
  <si>
    <t>4.</t>
  </si>
  <si>
    <t>Címzett és céltámogatások</t>
  </si>
  <si>
    <t>Lakásépítés</t>
  </si>
  <si>
    <t>5.</t>
  </si>
  <si>
    <t>Egyéb felhalmozási célú támogatások B2</t>
  </si>
  <si>
    <t>EU-s forrásból finansz. támogatással megv. progr., projektek kiadásai</t>
  </si>
  <si>
    <t>6.</t>
  </si>
  <si>
    <t>Központosított előirányzatokból támogatás</t>
  </si>
  <si>
    <t>EU-s forrásból finansz., önkormányzati hozzájáurlásának kiadásai</t>
  </si>
  <si>
    <t>7.</t>
  </si>
  <si>
    <t>Támogatásértékű bevételek</t>
  </si>
  <si>
    <t>Egyéb felhalmozási célú kiadások</t>
  </si>
  <si>
    <t>8.</t>
  </si>
  <si>
    <t>Átvett pénzeszközök államháztartáson kívülről</t>
  </si>
  <si>
    <t>Tartalékok</t>
  </si>
  <si>
    <t>9.</t>
  </si>
  <si>
    <t>EU-s támogatásból származó forrás</t>
  </si>
  <si>
    <t>Költségvetési bevételek összesen:</t>
  </si>
  <si>
    <t>Költségvetési kiadások összesen:</t>
  </si>
  <si>
    <t>Előző évi felh. célú pénzm. igénybev.</t>
  </si>
  <si>
    <t>Értékpapír vásárlása, visszavásárlása</t>
  </si>
  <si>
    <t>Értékpapír kibocsátása, értékesítése</t>
  </si>
  <si>
    <t>Hitelek törlesztése</t>
  </si>
  <si>
    <t>Rövid lejáratú hitelek felvétele</t>
  </si>
  <si>
    <t>Rövid lejáratú hitelek törlesztése</t>
  </si>
  <si>
    <t>Hosszú lejáratú hitelek felvétele</t>
  </si>
  <si>
    <t>Hosszú lejáratú hitelek törlesztése</t>
  </si>
  <si>
    <t>Kapott kölcsön, nyújtott kölcsön visszatérülése</t>
  </si>
  <si>
    <t>Kölcsön törlesztése, adott kölcsön</t>
  </si>
  <si>
    <t>Befektetési célú belföldi, külföldi értékpapírok kibocsátása, érték.</t>
  </si>
  <si>
    <t>Befektetési célú belföldi, külföldi értékpapírok vásárlása</t>
  </si>
  <si>
    <t>Betét visszavonásából származó bevétel</t>
  </si>
  <si>
    <t>Lakástámogatás</t>
  </si>
  <si>
    <t>Egyéb felhalmozási finanszírozási célú bevétel</t>
  </si>
  <si>
    <t>Egyéb hitel, kölcsön kiadásai</t>
  </si>
  <si>
    <t>Finanszírozási célú bevétel (13+…+20)</t>
  </si>
  <si>
    <t>Finanszírozási célú kiadás (12+...+20)</t>
  </si>
  <si>
    <t>BEVÉTELEK ÖSSZESEN (11+12+21)</t>
  </si>
  <si>
    <t>KIADÁSOK ÖSSZESEN (11+21)</t>
  </si>
  <si>
    <t>Költségvetési többlet</t>
  </si>
  <si>
    <t>Költségvetési hiány:</t>
  </si>
  <si>
    <t xml:space="preserve">2023. évi módosított előirányzat </t>
  </si>
  <si>
    <t>2023. évi módosított előirányzat</t>
  </si>
  <si>
    <t>Kisbodak Község Önkormányzat                                                                             
 I. Működési célú bevételek és kiadások mérlege</t>
  </si>
  <si>
    <t>I. Működési célú bevételek és kiadások mérlege</t>
  </si>
  <si>
    <t>Adatok forintban</t>
  </si>
  <si>
    <t>Önkormányzatok sajátos működési bevételei  B1</t>
  </si>
  <si>
    <t>Személyi juttatások K1</t>
  </si>
  <si>
    <t>Önkormányzatot megillető vagyoni értékű jog értékesítése, hasznosítása</t>
  </si>
  <si>
    <t>Munkaadókat terhelő járulék K2</t>
  </si>
  <si>
    <t>Közhatalmi bevételek B3</t>
  </si>
  <si>
    <t>Dologi kiadások K3</t>
  </si>
  <si>
    <t>Támogatások, kiegészítések</t>
  </si>
  <si>
    <t>Egyéb működési célú kiadások</t>
  </si>
  <si>
    <t>Tartalékok K513</t>
  </si>
  <si>
    <t>EU támogatás</t>
  </si>
  <si>
    <t>Ellátottak pénzbeli juttatások K4</t>
  </si>
  <si>
    <t>Egyéb működési célú támogatások B4</t>
  </si>
  <si>
    <t>Működési célú kölcsön visszatérítése, igénybevétele</t>
  </si>
  <si>
    <t>10.</t>
  </si>
  <si>
    <t>Előző évi műk. célú pénzm. igénybev.</t>
  </si>
  <si>
    <t>11.</t>
  </si>
  <si>
    <t>Előző évi váll. maradv. igénybev.</t>
  </si>
  <si>
    <t>Likviditási hitelek törlesztése</t>
  </si>
  <si>
    <t>12.</t>
  </si>
  <si>
    <t>Rövid lejáratú hitelek tölresztése</t>
  </si>
  <si>
    <t>13.</t>
  </si>
  <si>
    <t>Hitelek felvétele</t>
  </si>
  <si>
    <t>14.</t>
  </si>
  <si>
    <t>Kapott kölcsön, nyújtott kölcsön visszatér.</t>
  </si>
  <si>
    <t>15.</t>
  </si>
  <si>
    <t>Forgatási célú belf., külf. értékpapírok kibocsátása, értékesítése</t>
  </si>
  <si>
    <t>Befektetési célú belf., külf. értékpapírok vásárlása</t>
  </si>
  <si>
    <t>16.</t>
  </si>
  <si>
    <t>Forgatási célú belföldi, külföldi értékpapírok vásárlása</t>
  </si>
  <si>
    <t>17.</t>
  </si>
  <si>
    <t>Egyéb működési finanszírozási célú bevétel</t>
  </si>
  <si>
    <t>Betét elhelyezése</t>
  </si>
  <si>
    <t>18.</t>
  </si>
  <si>
    <t>Államháztartáson belüli megelőlegezés visszafizetése</t>
  </si>
  <si>
    <t>19.</t>
  </si>
  <si>
    <t>Egyéb</t>
  </si>
  <si>
    <t>20.</t>
  </si>
  <si>
    <t>Finanszírozási célú bevételek (12+…+21)</t>
  </si>
  <si>
    <t>Finanszírozási célú kiadások (12+…+21)</t>
  </si>
  <si>
    <t>21.</t>
  </si>
  <si>
    <t>BEVÉTELEK ÖSSZESEN (11+12+13+22)</t>
  </si>
  <si>
    <t>KIADÁSOK ÖSSZESEN (11+22)</t>
  </si>
  <si>
    <t>Költségvetési többlet:</t>
  </si>
  <si>
    <t>Költségvetési hiány</t>
  </si>
  <si>
    <t>6 sz. melléklet …./2023 (X…..)önkormányzati rendelethez</t>
  </si>
  <si>
    <t>5 sz. melléklet .../2023 (X…..)önkormányzati rendelethez</t>
  </si>
  <si>
    <t>2023. évi  módosított előirányzat</t>
  </si>
  <si>
    <t>3 sz. melléklet .../2023 (X….) önkormányzati rendelethez</t>
  </si>
  <si>
    <t>4 sz. melléklet .../2023 (X….) önkormányzati rendelethez</t>
  </si>
  <si>
    <t>2 sz. melléklet .../2023 (X….) önkormányzati rendelethez</t>
  </si>
  <si>
    <t>1 sz. melléklet .../2023 (X….) önkormányzati rendelethez</t>
  </si>
  <si>
    <t>Előirányzat eredeti</t>
  </si>
  <si>
    <t>Előirányzat módosított</t>
  </si>
  <si>
    <t>Előirányzat Módosított</t>
  </si>
  <si>
    <t>Teljesítés</t>
  </si>
  <si>
    <t>2</t>
  </si>
  <si>
    <t>4</t>
  </si>
  <si>
    <t>5</t>
  </si>
  <si>
    <t>10</t>
  </si>
  <si>
    <t>9 023 057</t>
  </si>
  <si>
    <t>%%%a_1_2%%%</t>
  </si>
  <si>
    <t>8 758 055</t>
  </si>
  <si>
    <t>6 856 764</t>
  </si>
  <si>
    <t>25 000</t>
  </si>
  <si>
    <t/>
  </si>
  <si>
    <t>290 002</t>
  </si>
  <si>
    <t>285 002</t>
  </si>
  <si>
    <t>9 048 057</t>
  </si>
  <si>
    <t>7 141 766</t>
  </si>
  <si>
    <t>7 176 000</t>
  </si>
  <si>
    <t>5 382 000</t>
  </si>
  <si>
    <t>480 000</t>
  </si>
  <si>
    <t>311 745</t>
  </si>
  <si>
    <t>150 000</t>
  </si>
  <si>
    <t>13 961</t>
  </si>
  <si>
    <t>7 806 000</t>
  </si>
  <si>
    <t>5 707 706</t>
  </si>
  <si>
    <t>16 854 057</t>
  </si>
  <si>
    <t>12 849 472</t>
  </si>
  <si>
    <t>Munkaadókat terhelő járulékok és szociális hozzájárulási adó (=22+...+27) (K2)</t>
  </si>
  <si>
    <t>1 875 938</t>
  </si>
  <si>
    <t>1 607 825</t>
  </si>
  <si>
    <t>----</t>
  </si>
  <si>
    <t>1 233 285</t>
  </si>
  <si>
    <t>914 680</t>
  </si>
  <si>
    <t>443 729</t>
  </si>
  <si>
    <t>472 919</t>
  </si>
  <si>
    <t>410 990</t>
  </si>
  <si>
    <t>20 400</t>
  </si>
  <si>
    <t>19 181</t>
  </si>
  <si>
    <t>464 129</t>
  </si>
  <si>
    <t>493 319</t>
  </si>
  <si>
    <t>430 171</t>
  </si>
  <si>
    <t>2 144 922</t>
  </si>
  <si>
    <t>2 153 987</t>
  </si>
  <si>
    <t>1 619 136</t>
  </si>
  <si>
    <t>3 874 016</t>
  </si>
  <si>
    <t>1 366 008</t>
  </si>
  <si>
    <t>279 678</t>
  </si>
  <si>
    <t>88 117</t>
  </si>
  <si>
    <t>6 298 616</t>
  </si>
  <si>
    <t>6 307 681</t>
  </si>
  <si>
    <t>3 073 261</t>
  </si>
  <si>
    <t>300 000</t>
  </si>
  <si>
    <t>288 645</t>
  </si>
  <si>
    <t>3 575 834</t>
  </si>
  <si>
    <t>2 116 025</t>
  </si>
  <si>
    <t>2 637 158</t>
  </si>
  <si>
    <t>4 130 436</t>
  </si>
  <si>
    <t>2 814 666</t>
  </si>
  <si>
    <t>493 776</t>
  </si>
  <si>
    <t>12 811 608</t>
  </si>
  <si>
    <t>14 313 951</t>
  </si>
  <si>
    <t>8 292 597</t>
  </si>
  <si>
    <t>30 896</t>
  </si>
  <si>
    <t>4 140 335</t>
  </si>
  <si>
    <t>4 167 936</t>
  </si>
  <si>
    <t>1 791 011</t>
  </si>
  <si>
    <t>Fizetendő általános forgalmi adó (K352)</t>
  </si>
  <si>
    <t>270 000</t>
  </si>
  <si>
    <t>664</t>
  </si>
  <si>
    <t>58 600</t>
  </si>
  <si>
    <t>51 394</t>
  </si>
  <si>
    <t>4 497 200</t>
  </si>
  <si>
    <t>1 843 069</t>
  </si>
  <si>
    <t>18 649 357</t>
  </si>
  <si>
    <t>20 568 651</t>
  </si>
  <si>
    <t>11 480 517</t>
  </si>
  <si>
    <t>1 359 000</t>
  </si>
  <si>
    <t>662 250</t>
  </si>
  <si>
    <t>ebből: települési támogatás [Szoctv. 45.§] (K48)</t>
  </si>
  <si>
    <t>Egyéb működési célú támogatások államháztartáson belülre (=155+...+164) (K506)</t>
  </si>
  <si>
    <t>2 840 780</t>
  </si>
  <si>
    <t>2 907 667</t>
  </si>
  <si>
    <t>2 074 911</t>
  </si>
  <si>
    <t>2 335 077</t>
  </si>
  <si>
    <t>4 860 891</t>
  </si>
  <si>
    <t>Egyéb működési célú kiadások (=125+130+131+132+143+154+165+167+179+180+181+182+193) (K5)</t>
  </si>
  <si>
    <t>5 175 857</t>
  </si>
  <si>
    <t>7 768 558</t>
  </si>
  <si>
    <t>9 720 756</t>
  </si>
  <si>
    <t>3 095 814</t>
  </si>
  <si>
    <t>3 757 425</t>
  </si>
  <si>
    <t>2 540 968</t>
  </si>
  <si>
    <t>835 870</t>
  </si>
  <si>
    <t>3 619 160</t>
  </si>
  <si>
    <t>686 061</t>
  </si>
  <si>
    <t>3 931 684</t>
  </si>
  <si>
    <t>17 097 341</t>
  </si>
  <si>
    <t>3 227 029</t>
  </si>
  <si>
    <t>23 150 692</t>
  </si>
  <si>
    <t>29 749 905</t>
  </si>
  <si>
    <t>11 268 895</t>
  </si>
  <si>
    <t>5 587 700</t>
  </si>
  <si>
    <t>6 964 487</t>
  </si>
  <si>
    <t>2 675 131</t>
  </si>
  <si>
    <t>28 738 392</t>
  </si>
  <si>
    <t>36 714 392</t>
  </si>
  <si>
    <t>13 944 026</t>
  </si>
  <si>
    <t>76 584 285</t>
  </si>
  <si>
    <t>102 237 937</t>
  </si>
  <si>
    <t>45 846 030</t>
  </si>
  <si>
    <t>Egyéb szolgáltatások  (K337)</t>
  </si>
  <si>
    <t>8</t>
  </si>
  <si>
    <t>12 734 583</t>
  </si>
  <si>
    <t>10 986 683</t>
  </si>
  <si>
    <t>7 665 800</t>
  </si>
  <si>
    <t>6 447 554</t>
  </si>
  <si>
    <t>Települési önkormányzatok szociális, gyermekjóléti és gyermekétkeztetési feladatainak támogatása (=03+04) (B113)</t>
  </si>
  <si>
    <t>2 270 000</t>
  </si>
  <si>
    <t>1 818 680</t>
  </si>
  <si>
    <t>654 615</t>
  </si>
  <si>
    <t>23 324 998</t>
  </si>
  <si>
    <t>19 252 917</t>
  </si>
  <si>
    <t>172 956</t>
  </si>
  <si>
    <t>157 863</t>
  </si>
  <si>
    <t>23 497 954</t>
  </si>
  <si>
    <t>19 410 780</t>
  </si>
  <si>
    <t>13 426 213</t>
  </si>
  <si>
    <t>6 476 000</t>
  </si>
  <si>
    <t>19 902 213</t>
  </si>
  <si>
    <t>1 762 106</t>
  </si>
  <si>
    <t>1 718 393</t>
  </si>
  <si>
    <t>ebből: építményadó (B34)</t>
  </si>
  <si>
    <t>157 800</t>
  </si>
  <si>
    <t>ebből: magánszemélyek kommunális adója (B34)</t>
  </si>
  <si>
    <t>1 560 593</t>
  </si>
  <si>
    <t>4 314 665</t>
  </si>
  <si>
    <t>8 065 666</t>
  </si>
  <si>
    <t>ebből: állandó jelleggel végzett iparűzési tevékenység után fizetett helyi iparűzési adó (B351)</t>
  </si>
  <si>
    <t>285 400</t>
  </si>
  <si>
    <t>ebből: tartózkodás után fizetett idegenforgalmi adó (B355)</t>
  </si>
  <si>
    <t>8 351 066</t>
  </si>
  <si>
    <t>79 933</t>
  </si>
  <si>
    <t>24 026</t>
  </si>
  <si>
    <t>5 000</t>
  </si>
  <si>
    <t>6 156 704</t>
  </si>
  <si>
    <t>10 093 485</t>
  </si>
  <si>
    <t>3 390 497</t>
  </si>
  <si>
    <t>2 801 127</t>
  </si>
  <si>
    <t>1 328 600</t>
  </si>
  <si>
    <t>1 725 307</t>
  </si>
  <si>
    <t>Működési bevételek (=183+184+187+189+196+197+198+207+214+215+216)</t>
  </si>
  <si>
    <t>4 719 097</t>
  </si>
  <si>
    <t>4 526 434</t>
  </si>
  <si>
    <t>33 045 155</t>
  </si>
  <si>
    <t>54 275 968</t>
  </si>
  <si>
    <t>53 932 912</t>
  </si>
  <si>
    <t>költségvetési bevételek teljesítése 2023. 09.30</t>
  </si>
  <si>
    <t>Felhalmozási célú támogatások államháztartáson belülről  (B2)</t>
  </si>
  <si>
    <t>Egyéb áruhasználati és szolgáltatási adók  (B355)</t>
  </si>
  <si>
    <t>Termékek és szolgáltatások adói  (B35)</t>
  </si>
  <si>
    <t>költségvetési kiadások teljesítése 2023.09.30</t>
  </si>
  <si>
    <t>Főkönyv megnevezése</t>
  </si>
  <si>
    <t>Előirányzat számla</t>
  </si>
  <si>
    <t>Halmozott teljesítés</t>
  </si>
  <si>
    <t>Százalék</t>
  </si>
  <si>
    <t>Települési támogatás kiadásai [Szoctv. 45. §]</t>
  </si>
  <si>
    <t>05481</t>
  </si>
  <si>
    <t>48.73</t>
  </si>
  <si>
    <t>gyermek jóléti támogatás I-II. félév</t>
  </si>
  <si>
    <t>támogatási célú hozzájárulás I-II. félév</t>
  </si>
  <si>
    <t>19.400*2</t>
  </si>
  <si>
    <t>237.262*2</t>
  </si>
  <si>
    <t>szociális keret</t>
  </si>
  <si>
    <t>eddig elköltött</t>
  </si>
  <si>
    <t>állami támogatás: 2.523.500,-</t>
  </si>
  <si>
    <t>költhető:</t>
  </si>
  <si>
    <t>Előirányzat /
Teljesítés számla</t>
  </si>
  <si>
    <t>0511013</t>
  </si>
  <si>
    <t>Törvény szerinti illetmények, munkabérek teljesítése</t>
  </si>
  <si>
    <t>051233</t>
  </si>
  <si>
    <t>Egyéb külső személyi juttatások teljesítése</t>
  </si>
  <si>
    <t>05231</t>
  </si>
  <si>
    <t>Szociális hozzájárulási adó kiadásai</t>
  </si>
  <si>
    <t>05237</t>
  </si>
  <si>
    <t>Munkáltatót terhelő személyi jövedelemadó kiadásai</t>
  </si>
  <si>
    <t>053123</t>
  </si>
  <si>
    <t>Üzemeltetési anyagok beszerzése teljesítése</t>
  </si>
  <si>
    <t>053213</t>
  </si>
  <si>
    <t>Informatikai szolgáltatások igénybevétele teljesítése</t>
  </si>
  <si>
    <t>0533113</t>
  </si>
  <si>
    <t>Villamosenergia szolgáltatás díjának teljesítése</t>
  </si>
  <si>
    <t>0533123</t>
  </si>
  <si>
    <t>Gázenergia szolgáltatás díjának teljesítése</t>
  </si>
  <si>
    <t>0533143</t>
  </si>
  <si>
    <t>Víz- és csatorna szolgáltatás díjának teljesítése</t>
  </si>
  <si>
    <t>053343</t>
  </si>
  <si>
    <t>Karbantartási, kisjavítási szolgáltatások teljesítése</t>
  </si>
  <si>
    <t>053373</t>
  </si>
  <si>
    <t>Egyéb szolgáltatások teljesítése</t>
  </si>
  <si>
    <t>053513</t>
  </si>
  <si>
    <t>Működési célú előzetesen felszámított általános forgalmi adó teljesítése</t>
  </si>
  <si>
    <t>eddig elköltött:</t>
  </si>
  <si>
    <t>kapott állami támogatás:</t>
  </si>
  <si>
    <t>kulturális keret 2023.09.30</t>
  </si>
  <si>
    <t>falugondnoki szolgáltatás 2023.09.30</t>
  </si>
  <si>
    <t>0511011</t>
  </si>
  <si>
    <t>Egyéb költségtérítések előirányzata</t>
  </si>
  <si>
    <t>0511101</t>
  </si>
  <si>
    <t>Foglalkoztatottak egyéb személyi juttatásai teljesítése</t>
  </si>
  <si>
    <t>0511131</t>
  </si>
  <si>
    <t>0521</t>
  </si>
  <si>
    <t>053121</t>
  </si>
  <si>
    <t>Egyéb kommunikációs szolgáltatások teljesítése</t>
  </si>
  <si>
    <t>053221</t>
  </si>
  <si>
    <t>053341</t>
  </si>
  <si>
    <t>Egyéb szolgáltatások - biztosításai díjak</t>
  </si>
  <si>
    <t>053371</t>
  </si>
  <si>
    <t>053511</t>
  </si>
  <si>
    <t>állami támogatás:</t>
  </si>
  <si>
    <t>Munkavégzésre irányuló egyéb jogviszonyban nem saját foglalkoztatottaknak fizetett juttatások teljesítése</t>
  </si>
  <si>
    <t>051221</t>
  </si>
  <si>
    <t>Táppénz hozzájárulás kiadásai</t>
  </si>
  <si>
    <t>0533141</t>
  </si>
  <si>
    <t>Karbantartási, kisjavítási szolgáltatások előirányzata</t>
  </si>
  <si>
    <t>Egyéb működési célú támogatások államháztartáson belülre előirányzata</t>
  </si>
  <si>
    <t>055061</t>
  </si>
  <si>
    <t>elköltött:</t>
  </si>
  <si>
    <t>zöldterület gazdálkodás 2023.09.30</t>
  </si>
  <si>
    <t>0533111</t>
  </si>
  <si>
    <t>Egyéb tárgyi eszközök beszerzése, létesítése teljesítése</t>
  </si>
  <si>
    <t>05641</t>
  </si>
  <si>
    <t>Beruházási célú előzetesen felszámított általános forgalmi adó teljesítése</t>
  </si>
  <si>
    <t>05671</t>
  </si>
  <si>
    <t>közvilágítás 2023.09.30.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</si>
</sst>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2" x14ac:knownFonts="1">
    <font>
      <sz val="10"/>
      <color rgb="FF000000"/>
      <name val="Arial CE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000000"/>
      <name val="Arial CE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color theme="3" tint="-0.249977111117893"/>
      <name val="Arial CE"/>
    </font>
    <font>
      <sz val="10"/>
      <color theme="3"/>
      <name val="Arial CE"/>
    </font>
    <font>
      <sz val="10"/>
      <color theme="9" tint="-0.499984740745262"/>
      <name val="Arial CE"/>
    </font>
    <font>
      <b/>
      <sz val="10"/>
      <color rgb="FF00B050"/>
      <name val="Arial CE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7" fillId="4" borderId="0"/>
    <xf numFmtId="0" fontId="16" fillId="4" borderId="0"/>
    <xf numFmtId="9" fontId="25" fillId="0" borderId="0" applyFont="0" applyFill="0" applyBorder="0" applyAlignment="0" applyProtection="0"/>
    <xf numFmtId="0" fontId="26" fillId="4" borderId="0"/>
  </cellStyleXfs>
  <cellXfs count="202">
    <xf numFmtId="0" fontId="0" fillId="2" borderId="0" xfId="0" applyFill="1"/>
    <xf numFmtId="0" fontId="0" fillId="0" borderId="0" xfId="0"/>
    <xf numFmtId="0" fontId="3" fillId="5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3" fontId="4" fillId="3" borderId="4" xfId="0" applyNumberFormat="1" applyFont="1" applyFill="1" applyBorder="1" applyAlignment="1">
      <alignment horizontal="right" vertical="top" wrapText="1"/>
    </xf>
    <xf numFmtId="0" fontId="5" fillId="5" borderId="4" xfId="0" applyFont="1" applyFill="1" applyBorder="1" applyAlignment="1">
      <alignment horizontal="center" vertical="top" wrapText="1"/>
    </xf>
    <xf numFmtId="0" fontId="2" fillId="2" borderId="0" xfId="0" applyFont="1" applyFill="1"/>
    <xf numFmtId="164" fontId="7" fillId="4" borderId="0" xfId="1" applyNumberFormat="1" applyAlignment="1">
      <alignment vertical="center" wrapText="1"/>
    </xf>
    <xf numFmtId="164" fontId="7" fillId="4" borderId="0" xfId="1" applyNumberFormat="1" applyAlignment="1">
      <alignment horizontal="center" vertical="center" wrapText="1"/>
    </xf>
    <xf numFmtId="164" fontId="9" fillId="4" borderId="0" xfId="1" applyNumberFormat="1" applyFont="1" applyAlignment="1">
      <alignment horizontal="right" vertical="center"/>
    </xf>
    <xf numFmtId="164" fontId="7" fillId="4" borderId="2" xfId="1" applyNumberFormat="1" applyBorder="1" applyAlignment="1">
      <alignment vertical="center" wrapText="1"/>
    </xf>
    <xf numFmtId="164" fontId="8" fillId="4" borderId="1" xfId="1" applyNumberFormat="1" applyFont="1" applyBorder="1" applyAlignment="1">
      <alignment horizontal="centerContinuous" vertical="center" wrapText="1"/>
    </xf>
    <xf numFmtId="164" fontId="7" fillId="4" borderId="1" xfId="1" applyNumberFormat="1" applyBorder="1" applyAlignment="1">
      <alignment horizontal="centerContinuous" vertical="center"/>
    </xf>
    <xf numFmtId="164" fontId="7" fillId="4" borderId="3" xfId="1" applyNumberFormat="1" applyBorder="1" applyAlignment="1">
      <alignment horizontal="centerContinuous" vertical="center"/>
    </xf>
    <xf numFmtId="164" fontId="11" fillId="4" borderId="6" xfId="1" applyNumberFormat="1" applyFont="1" applyBorder="1" applyAlignment="1">
      <alignment horizontal="centerContinuous" vertical="center" wrapText="1"/>
    </xf>
    <xf numFmtId="164" fontId="11" fillId="4" borderId="7" xfId="1" applyNumberFormat="1" applyFont="1" applyBorder="1" applyAlignment="1">
      <alignment horizontal="centerContinuous" vertical="center" wrapText="1"/>
    </xf>
    <xf numFmtId="164" fontId="12" fillId="4" borderId="6" xfId="1" applyNumberFormat="1" applyFont="1" applyBorder="1" applyAlignment="1">
      <alignment horizontal="center" vertical="center" wrapText="1"/>
    </xf>
    <xf numFmtId="164" fontId="11" fillId="4" borderId="11" xfId="1" applyNumberFormat="1" applyFont="1" applyBorder="1" applyAlignment="1">
      <alignment horizontal="center" vertical="center" wrapText="1"/>
    </xf>
    <xf numFmtId="164" fontId="12" fillId="4" borderId="12" xfId="1" applyNumberFormat="1" applyFont="1" applyBorder="1" applyAlignment="1">
      <alignment horizontal="center" vertical="center" wrapText="1"/>
    </xf>
    <xf numFmtId="164" fontId="12" fillId="4" borderId="13" xfId="1" applyNumberFormat="1" applyFont="1" applyBorder="1" applyAlignment="1">
      <alignment horizontal="center" vertical="center" wrapText="1"/>
    </xf>
    <xf numFmtId="164" fontId="13" fillId="4" borderId="3" xfId="1" applyNumberFormat="1" applyFont="1" applyBorder="1" applyAlignment="1">
      <alignment horizontal="center" vertical="center" wrapText="1"/>
    </xf>
    <xf numFmtId="164" fontId="13" fillId="4" borderId="6" xfId="1" applyNumberFormat="1" applyFont="1" applyBorder="1" applyAlignment="1">
      <alignment horizontal="center" vertical="center" wrapText="1"/>
    </xf>
    <xf numFmtId="164" fontId="13" fillId="4" borderId="14" xfId="1" applyNumberFormat="1" applyFont="1" applyBorder="1" applyAlignment="1">
      <alignment horizontal="center" vertical="center" wrapText="1"/>
    </xf>
    <xf numFmtId="164" fontId="14" fillId="4" borderId="6" xfId="1" applyNumberFormat="1" applyFont="1" applyBorder="1" applyAlignment="1">
      <alignment horizontal="center" vertical="center" wrapText="1"/>
    </xf>
    <xf numFmtId="164" fontId="14" fillId="4" borderId="15" xfId="1" applyNumberFormat="1" applyFont="1" applyBorder="1" applyAlignment="1">
      <alignment horizontal="center" vertical="center" wrapText="1"/>
    </xf>
    <xf numFmtId="164" fontId="7" fillId="4" borderId="16" xfId="1" applyNumberFormat="1" applyBorder="1" applyAlignment="1">
      <alignment horizontal="left" vertical="center" wrapText="1" indent="1"/>
    </xf>
    <xf numFmtId="164" fontId="7" fillId="4" borderId="17" xfId="1" applyNumberFormat="1" applyBorder="1" applyAlignment="1" applyProtection="1">
      <alignment horizontal="left" vertical="center" wrapText="1" indent="1"/>
      <protection locked="0"/>
    </xf>
    <xf numFmtId="164" fontId="15" fillId="4" borderId="18" xfId="1" applyNumberFormat="1" applyFont="1" applyBorder="1" applyAlignment="1" applyProtection="1">
      <alignment horizontal="left" vertical="center" wrapText="1" indent="1"/>
      <protection locked="0"/>
    </xf>
    <xf numFmtId="164" fontId="15" fillId="4" borderId="17" xfId="1" applyNumberFormat="1" applyFont="1" applyBorder="1" applyAlignment="1" applyProtection="1">
      <alignment horizontal="left" vertical="center" wrapText="1" indent="1"/>
      <protection locked="0"/>
    </xf>
    <xf numFmtId="3" fontId="17" fillId="4" borderId="4" xfId="2" applyNumberFormat="1" applyFont="1" applyBorder="1"/>
    <xf numFmtId="164" fontId="7" fillId="4" borderId="19" xfId="1" applyNumberFormat="1" applyBorder="1" applyAlignment="1">
      <alignment horizontal="left" vertical="center" wrapText="1" indent="1"/>
    </xf>
    <xf numFmtId="164" fontId="7" fillId="4" borderId="20" xfId="1" applyNumberFormat="1" applyBorder="1" applyAlignment="1" applyProtection="1">
      <alignment horizontal="left" vertical="center" wrapText="1" indent="1"/>
      <protection locked="0"/>
    </xf>
    <xf numFmtId="164" fontId="15" fillId="4" borderId="21" xfId="1" applyNumberFormat="1" applyFont="1" applyBorder="1" applyAlignment="1" applyProtection="1">
      <alignment horizontal="left" vertical="center" wrapText="1" indent="1"/>
      <protection locked="0"/>
    </xf>
    <xf numFmtId="164" fontId="15" fillId="4" borderId="20" xfId="1" applyNumberFormat="1" applyFont="1" applyBorder="1" applyAlignment="1" applyProtection="1">
      <alignment horizontal="left" vertical="center" wrapText="1" indent="1"/>
      <protection locked="0"/>
    </xf>
    <xf numFmtId="164" fontId="15" fillId="4" borderId="21" xfId="1" applyNumberFormat="1" applyFont="1" applyBorder="1" applyAlignment="1" applyProtection="1">
      <alignment vertical="center" wrapText="1"/>
      <protection locked="0"/>
    </xf>
    <xf numFmtId="164" fontId="17" fillId="4" borderId="22" xfId="1" applyNumberFormat="1" applyFont="1" applyBorder="1" applyAlignment="1" applyProtection="1">
      <alignment vertical="center" wrapText="1"/>
      <protection locked="0"/>
    </xf>
    <xf numFmtId="164" fontId="18" fillId="4" borderId="21" xfId="1" applyNumberFormat="1" applyFont="1" applyBorder="1" applyAlignment="1" applyProtection="1">
      <alignment vertical="center" wrapText="1"/>
      <protection locked="0"/>
    </xf>
    <xf numFmtId="164" fontId="7" fillId="4" borderId="23" xfId="1" applyNumberFormat="1" applyBorder="1" applyAlignment="1" applyProtection="1">
      <alignment horizontal="left" vertical="center" wrapText="1" indent="1"/>
      <protection locked="0"/>
    </xf>
    <xf numFmtId="164" fontId="15" fillId="4" borderId="24" xfId="1" applyNumberFormat="1" applyFont="1" applyBorder="1" applyAlignment="1" applyProtection="1">
      <alignment vertical="center" wrapText="1"/>
      <protection locked="0"/>
    </xf>
    <xf numFmtId="3" fontId="16" fillId="4" borderId="4" xfId="2" applyNumberFormat="1" applyBorder="1"/>
    <xf numFmtId="164" fontId="14" fillId="4" borderId="3" xfId="1" applyNumberFormat="1" applyFont="1" applyBorder="1" applyAlignment="1">
      <alignment horizontal="left" vertical="center" wrapText="1" indent="1"/>
    </xf>
    <xf numFmtId="164" fontId="14" fillId="4" borderId="6" xfId="1" applyNumberFormat="1" applyFont="1" applyBorder="1" applyAlignment="1" applyProtection="1">
      <alignment horizontal="left" vertical="center" wrapText="1" indent="1"/>
      <protection locked="0"/>
    </xf>
    <xf numFmtId="164" fontId="14" fillId="4" borderId="14" xfId="1" applyNumberFormat="1" applyFont="1" applyBorder="1" applyAlignment="1">
      <alignment vertical="center" wrapText="1"/>
    </xf>
    <xf numFmtId="164" fontId="19" fillId="4" borderId="25" xfId="1" applyNumberFormat="1" applyFont="1" applyBorder="1" applyAlignment="1">
      <alignment vertical="center" wrapText="1"/>
    </xf>
    <xf numFmtId="164" fontId="14" fillId="4" borderId="26" xfId="1" applyNumberFormat="1" applyFont="1" applyBorder="1" applyAlignment="1" applyProtection="1">
      <alignment horizontal="left" vertical="center" wrapText="1" indent="1"/>
      <protection locked="0"/>
    </xf>
    <xf numFmtId="164" fontId="14" fillId="4" borderId="18" xfId="1" applyNumberFormat="1" applyFont="1" applyBorder="1" applyAlignment="1" applyProtection="1">
      <alignment horizontal="right" vertical="center" wrapText="1"/>
      <protection locked="0"/>
    </xf>
    <xf numFmtId="164" fontId="17" fillId="4" borderId="27" xfId="1" applyNumberFormat="1" applyFont="1" applyBorder="1" applyAlignment="1" applyProtection="1">
      <alignment horizontal="right" vertical="center" wrapText="1"/>
      <protection locked="0"/>
    </xf>
    <xf numFmtId="164" fontId="7" fillId="4" borderId="21" xfId="1" applyNumberFormat="1" applyBorder="1" applyAlignment="1" applyProtection="1">
      <alignment horizontal="right" vertical="center" wrapText="1"/>
      <protection locked="0"/>
    </xf>
    <xf numFmtId="164" fontId="17" fillId="4" borderId="22" xfId="1" applyNumberFormat="1" applyFont="1" applyBorder="1" applyAlignment="1" applyProtection="1">
      <alignment horizontal="right" vertical="center" wrapText="1"/>
      <protection locked="0"/>
    </xf>
    <xf numFmtId="164" fontId="7" fillId="4" borderId="28" xfId="1" applyNumberFormat="1" applyBorder="1" applyAlignment="1" applyProtection="1">
      <alignment horizontal="right" vertical="center" wrapText="1"/>
      <protection locked="0"/>
    </xf>
    <xf numFmtId="164" fontId="7" fillId="4" borderId="26" xfId="1" applyNumberFormat="1" applyBorder="1" applyAlignment="1" applyProtection="1">
      <alignment horizontal="left" vertical="center" wrapText="1" indent="1"/>
      <protection locked="0"/>
    </xf>
    <xf numFmtId="164" fontId="7" fillId="4" borderId="18" xfId="1" applyNumberFormat="1" applyBorder="1" applyAlignment="1" applyProtection="1">
      <alignment horizontal="right" vertical="center" wrapText="1"/>
      <protection locked="0"/>
    </xf>
    <xf numFmtId="164" fontId="7" fillId="4" borderId="3" xfId="1" applyNumberFormat="1" applyBorder="1" applyAlignment="1">
      <alignment horizontal="left" vertical="center" wrapText="1" indent="1"/>
    </xf>
    <xf numFmtId="164" fontId="14" fillId="4" borderId="11" xfId="1" applyNumberFormat="1" applyFont="1" applyBorder="1" applyAlignment="1">
      <alignment vertical="center" wrapText="1"/>
    </xf>
    <xf numFmtId="164" fontId="14" fillId="4" borderId="6" xfId="1" applyNumberFormat="1" applyFont="1" applyBorder="1" applyAlignment="1">
      <alignment horizontal="left" vertical="center" wrapText="1" indent="1"/>
    </xf>
    <xf numFmtId="164" fontId="14" fillId="4" borderId="12" xfId="1" applyNumberFormat="1" applyFont="1" applyBorder="1" applyAlignment="1">
      <alignment horizontal="left" vertical="center" wrapText="1" indent="1"/>
    </xf>
    <xf numFmtId="164" fontId="14" fillId="4" borderId="29" xfId="1" applyNumberFormat="1" applyFont="1" applyBorder="1" applyAlignment="1">
      <alignment horizontal="left" vertical="center" wrapText="1" indent="1"/>
    </xf>
    <xf numFmtId="164" fontId="19" fillId="4" borderId="30" xfId="1" applyNumberFormat="1" applyFont="1" applyBorder="1" applyAlignment="1">
      <alignment horizontal="left" vertical="center" wrapText="1" indent="1"/>
    </xf>
    <xf numFmtId="0" fontId="1" fillId="0" borderId="4" xfId="0" applyFont="1" applyBorder="1"/>
    <xf numFmtId="0" fontId="0" fillId="0" borderId="32" xfId="0" applyBorder="1"/>
    <xf numFmtId="0" fontId="20" fillId="0" borderId="32" xfId="0" applyFont="1" applyBorder="1"/>
    <xf numFmtId="0" fontId="0" fillId="0" borderId="6" xfId="0" applyBorder="1"/>
    <xf numFmtId="0" fontId="1" fillId="0" borderId="3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5" xfId="0" applyBorder="1"/>
    <xf numFmtId="0" fontId="21" fillId="0" borderId="37" xfId="0" applyFont="1" applyBorder="1" applyAlignment="1">
      <alignment wrapText="1"/>
    </xf>
    <xf numFmtId="3" fontId="21" fillId="0" borderId="8" xfId="0" applyNumberFormat="1" applyFont="1" applyBorder="1"/>
    <xf numFmtId="0" fontId="21" fillId="0" borderId="38" xfId="0" applyFont="1" applyBorder="1" applyAlignment="1">
      <alignment wrapText="1"/>
    </xf>
    <xf numFmtId="3" fontId="21" fillId="0" borderId="39" xfId="0" applyNumberFormat="1" applyFont="1" applyBorder="1"/>
    <xf numFmtId="0" fontId="0" fillId="0" borderId="19" xfId="0" applyBorder="1"/>
    <xf numFmtId="0" fontId="21" fillId="0" borderId="24" xfId="0" applyFont="1" applyBorder="1" applyAlignment="1">
      <alignment wrapText="1"/>
    </xf>
    <xf numFmtId="3" fontId="0" fillId="0" borderId="19" xfId="0" applyNumberFormat="1" applyBorder="1"/>
    <xf numFmtId="0" fontId="21" fillId="0" borderId="21" xfId="0" applyFont="1" applyBorder="1" applyAlignment="1">
      <alignment wrapText="1"/>
    </xf>
    <xf numFmtId="3" fontId="21" fillId="0" borderId="22" xfId="0" applyNumberFormat="1" applyFont="1" applyBorder="1"/>
    <xf numFmtId="3" fontId="21" fillId="0" borderId="23" xfId="0" applyNumberFormat="1" applyFont="1" applyBorder="1"/>
    <xf numFmtId="3" fontId="21" fillId="0" borderId="19" xfId="0" applyNumberFormat="1" applyFont="1" applyBorder="1"/>
    <xf numFmtId="3" fontId="21" fillId="0" borderId="4" xfId="0" applyNumberFormat="1" applyFont="1" applyBorder="1"/>
    <xf numFmtId="0" fontId="0" fillId="0" borderId="10" xfId="0" applyBorder="1"/>
    <xf numFmtId="0" fontId="21" fillId="0" borderId="34" xfId="0" applyFont="1" applyBorder="1" applyAlignment="1">
      <alignment wrapText="1"/>
    </xf>
    <xf numFmtId="3" fontId="21" fillId="0" borderId="10" xfId="0" applyNumberFormat="1" applyFont="1" applyBorder="1"/>
    <xf numFmtId="0" fontId="21" fillId="0" borderId="40" xfId="0" applyFont="1" applyBorder="1" applyAlignment="1">
      <alignment wrapText="1"/>
    </xf>
    <xf numFmtId="3" fontId="21" fillId="0" borderId="41" xfId="0" applyNumberFormat="1" applyFont="1" applyBorder="1"/>
    <xf numFmtId="0" fontId="1" fillId="0" borderId="3" xfId="0" applyFont="1" applyBorder="1"/>
    <xf numFmtId="0" fontId="22" fillId="0" borderId="1" xfId="0" applyFont="1" applyBorder="1" applyAlignment="1">
      <alignment wrapText="1"/>
    </xf>
    <xf numFmtId="3" fontId="22" fillId="0" borderId="19" xfId="0" applyNumberFormat="1" applyFont="1" applyBorder="1"/>
    <xf numFmtId="0" fontId="22" fillId="0" borderId="14" xfId="0" applyFont="1" applyBorder="1" applyAlignment="1">
      <alignment wrapText="1"/>
    </xf>
    <xf numFmtId="3" fontId="22" fillId="0" borderId="25" xfId="0" applyNumberFormat="1" applyFont="1" applyBorder="1"/>
    <xf numFmtId="0" fontId="23" fillId="0" borderId="5" xfId="0" applyFont="1" applyBorder="1"/>
    <xf numFmtId="0" fontId="23" fillId="0" borderId="19" xfId="0" applyFont="1" applyBorder="1"/>
    <xf numFmtId="0" fontId="23" fillId="0" borderId="10" xfId="0" applyFont="1" applyBorder="1"/>
    <xf numFmtId="3" fontId="21" fillId="0" borderId="42" xfId="0" applyNumberFormat="1" applyFont="1" applyBorder="1"/>
    <xf numFmtId="164" fontId="15" fillId="4" borderId="43" xfId="1" applyNumberFormat="1" applyFont="1" applyBorder="1" applyAlignment="1" applyProtection="1">
      <alignment horizontal="left" vertical="center" wrapText="1" indent="1"/>
      <protection locked="0"/>
    </xf>
    <xf numFmtId="0" fontId="24" fillId="0" borderId="16" xfId="0" applyFont="1" applyBorder="1"/>
    <xf numFmtId="0" fontId="22" fillId="0" borderId="44" xfId="0" applyFont="1" applyBorder="1" applyAlignment="1">
      <alignment wrapText="1"/>
    </xf>
    <xf numFmtId="3" fontId="22" fillId="0" borderId="5" xfId="0" applyNumberFormat="1" applyFont="1" applyBorder="1"/>
    <xf numFmtId="0" fontId="22" fillId="0" borderId="38" xfId="0" applyFont="1" applyBorder="1" applyAlignment="1">
      <alignment wrapText="1"/>
    </xf>
    <xf numFmtId="3" fontId="22" fillId="0" borderId="27" xfId="0" applyNumberFormat="1" applyFont="1" applyBorder="1"/>
    <xf numFmtId="0" fontId="24" fillId="0" borderId="19" xfId="0" applyFont="1" applyBorder="1"/>
    <xf numFmtId="0" fontId="22" fillId="0" borderId="24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3" fontId="22" fillId="0" borderId="22" xfId="0" applyNumberFormat="1" applyFont="1" applyBorder="1"/>
    <xf numFmtId="0" fontId="1" fillId="0" borderId="10" xfId="0" applyFont="1" applyBorder="1"/>
    <xf numFmtId="0" fontId="22" fillId="0" borderId="34" xfId="0" applyFont="1" applyBorder="1" applyAlignment="1">
      <alignment wrapText="1"/>
    </xf>
    <xf numFmtId="3" fontId="1" fillId="0" borderId="10" xfId="0" applyNumberFormat="1" applyFont="1" applyBorder="1"/>
    <xf numFmtId="0" fontId="22" fillId="0" borderId="40" xfId="0" applyFont="1" applyBorder="1" applyAlignment="1">
      <alignment wrapText="1"/>
    </xf>
    <xf numFmtId="3" fontId="22" fillId="0" borderId="41" xfId="0" applyNumberFormat="1" applyFont="1" applyBorder="1"/>
    <xf numFmtId="3" fontId="18" fillId="0" borderId="5" xfId="0" applyNumberFormat="1" applyFont="1" applyBorder="1"/>
    <xf numFmtId="0" fontId="0" fillId="2" borderId="0" xfId="0" applyFill="1" applyAlignment="1">
      <alignment horizontal="right"/>
    </xf>
    <xf numFmtId="9" fontId="2" fillId="2" borderId="0" xfId="3" applyFont="1" applyFill="1"/>
    <xf numFmtId="0" fontId="2" fillId="5" borderId="0" xfId="0" applyFont="1" applyFill="1"/>
    <xf numFmtId="9" fontId="2" fillId="2" borderId="4" xfId="3" applyFont="1" applyFill="1" applyBorder="1"/>
    <xf numFmtId="9" fontId="0" fillId="2" borderId="4" xfId="3" applyFont="1" applyFill="1" applyBorder="1"/>
    <xf numFmtId="9" fontId="0" fillId="6" borderId="4" xfId="3" applyFont="1" applyFill="1" applyBorder="1"/>
    <xf numFmtId="0" fontId="0" fillId="0" borderId="4" xfId="0" applyBorder="1"/>
    <xf numFmtId="3" fontId="0" fillId="0" borderId="4" xfId="0" applyNumberFormat="1" applyBorder="1"/>
    <xf numFmtId="0" fontId="0" fillId="2" borderId="4" xfId="0" applyFill="1" applyBorder="1"/>
    <xf numFmtId="3" fontId="0" fillId="6" borderId="4" xfId="0" applyNumberFormat="1" applyFill="1" applyBorder="1"/>
    <xf numFmtId="0" fontId="0" fillId="0" borderId="31" xfId="0" applyBorder="1" applyAlignment="1">
      <alignment horizontal="left"/>
    </xf>
    <xf numFmtId="0" fontId="0" fillId="0" borderId="4" xfId="0" applyBorder="1" applyAlignment="1">
      <alignment wrapText="1"/>
    </xf>
    <xf numFmtId="3" fontId="29" fillId="0" borderId="4" xfId="0" applyNumberFormat="1" applyFont="1" applyBorder="1"/>
    <xf numFmtId="0" fontId="29" fillId="6" borderId="4" xfId="0" applyFont="1" applyFill="1" applyBorder="1" applyAlignment="1">
      <alignment horizontal="right"/>
    </xf>
    <xf numFmtId="3" fontId="29" fillId="6" borderId="4" xfId="0" applyNumberFormat="1" applyFont="1" applyFill="1" applyBorder="1"/>
    <xf numFmtId="3" fontId="0" fillId="2" borderId="0" xfId="0" applyNumberFormat="1" applyFill="1"/>
    <xf numFmtId="3" fontId="0" fillId="0" borderId="0" xfId="0" applyNumberFormat="1"/>
    <xf numFmtId="0" fontId="30" fillId="2" borderId="4" xfId="0" applyFont="1" applyFill="1" applyBorder="1" applyAlignment="1">
      <alignment horizontal="right"/>
    </xf>
    <xf numFmtId="3" fontId="30" fillId="2" borderId="4" xfId="0" applyNumberFormat="1" applyFont="1" applyFill="1" applyBorder="1"/>
    <xf numFmtId="0" fontId="29" fillId="0" borderId="4" xfId="0" applyFont="1" applyBorder="1"/>
    <xf numFmtId="0" fontId="30" fillId="2" borderId="0" xfId="0" applyFont="1" applyFill="1" applyAlignment="1">
      <alignment horizontal="right"/>
    </xf>
    <xf numFmtId="3" fontId="30" fillId="2" borderId="0" xfId="0" applyNumberFormat="1" applyFont="1" applyFill="1"/>
    <xf numFmtId="0" fontId="29" fillId="6" borderId="4" xfId="0" applyFont="1" applyFill="1" applyBorder="1"/>
    <xf numFmtId="0" fontId="28" fillId="6" borderId="4" xfId="0" applyFont="1" applyFill="1" applyBorder="1" applyAlignment="1">
      <alignment horizontal="right"/>
    </xf>
    <xf numFmtId="3" fontId="28" fillId="6" borderId="4" xfId="0" applyNumberFormat="1" applyFont="1" applyFill="1" applyBorder="1"/>
    <xf numFmtId="0" fontId="30" fillId="2" borderId="0" xfId="0" applyFont="1" applyFill="1"/>
    <xf numFmtId="0" fontId="5" fillId="5" borderId="31" xfId="0" applyFont="1" applyFill="1" applyBorder="1" applyAlignment="1">
      <alignment horizontal="center" vertical="top" wrapText="1"/>
    </xf>
    <xf numFmtId="0" fontId="5" fillId="5" borderId="24" xfId="0" applyFont="1" applyFill="1" applyBorder="1" applyAlignment="1">
      <alignment horizontal="center" vertical="top" wrapText="1"/>
    </xf>
    <xf numFmtId="0" fontId="5" fillId="5" borderId="2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right"/>
    </xf>
    <xf numFmtId="0" fontId="5" fillId="5" borderId="4" xfId="0" applyFont="1" applyFill="1" applyBorder="1" applyAlignment="1">
      <alignment horizontal="center" vertical="top" wrapText="1"/>
    </xf>
    <xf numFmtId="0" fontId="6" fillId="5" borderId="4" xfId="0" applyFont="1" applyFill="1" applyBorder="1"/>
    <xf numFmtId="0" fontId="2" fillId="2" borderId="0" xfId="0" applyFont="1" applyFill="1" applyAlignment="1">
      <alignment horizontal="right"/>
    </xf>
    <xf numFmtId="0" fontId="3" fillId="5" borderId="4" xfId="0" applyFont="1" applyFill="1" applyBorder="1" applyAlignment="1">
      <alignment horizontal="center" vertical="top" wrapText="1"/>
    </xf>
    <xf numFmtId="0" fontId="2" fillId="5" borderId="4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10" fillId="4" borderId="5" xfId="1" applyNumberFormat="1" applyFont="1" applyBorder="1" applyAlignment="1">
      <alignment horizontal="center" vertical="center" wrapText="1"/>
    </xf>
    <xf numFmtId="164" fontId="10" fillId="4" borderId="10" xfId="1" applyNumberFormat="1" applyFont="1" applyBorder="1" applyAlignment="1">
      <alignment horizontal="center" vertical="center" wrapText="1"/>
    </xf>
    <xf numFmtId="164" fontId="12" fillId="4" borderId="8" xfId="1" applyNumberFormat="1" applyFont="1" applyBorder="1" applyAlignment="1">
      <alignment horizontal="center" vertical="center" wrapText="1"/>
    </xf>
    <xf numFmtId="164" fontId="12" fillId="4" borderId="9" xfId="1" applyNumberFormat="1" applyFont="1" applyBorder="1" applyAlignment="1">
      <alignment horizontal="center" vertical="center" wrapText="1"/>
    </xf>
    <xf numFmtId="0" fontId="3" fillId="4" borderId="51" xfId="4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right" vertical="center" shrinkToFit="1"/>
    </xf>
    <xf numFmtId="49" fontId="3" fillId="6" borderId="52" xfId="0" applyNumberFormat="1" applyFont="1" applyFill="1" applyBorder="1" applyAlignment="1">
      <alignment horizontal="right" vertical="center" shrinkToFit="1"/>
    </xf>
    <xf numFmtId="49" fontId="3" fillId="6" borderId="53" xfId="0" applyNumberFormat="1" applyFont="1" applyFill="1" applyBorder="1" applyAlignment="1">
      <alignment horizontal="right" vertical="center" shrinkToFit="1"/>
    </xf>
    <xf numFmtId="49" fontId="3" fillId="6" borderId="54" xfId="0" applyNumberFormat="1" applyFont="1" applyFill="1" applyBorder="1" applyAlignment="1">
      <alignment horizontal="right" vertical="center" shrinkToFit="1"/>
    </xf>
    <xf numFmtId="49" fontId="5" fillId="4" borderId="45" xfId="4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49" fontId="27" fillId="4" borderId="48" xfId="4" applyNumberFormat="1" applyFont="1" applyBorder="1" applyAlignment="1">
      <alignment horizontal="center"/>
    </xf>
    <xf numFmtId="49" fontId="27" fillId="0" borderId="49" xfId="0" applyNumberFormat="1" applyFont="1" applyBorder="1" applyAlignment="1">
      <alignment horizontal="center"/>
    </xf>
    <xf numFmtId="49" fontId="27" fillId="6" borderId="49" xfId="0" applyNumberFormat="1" applyFont="1" applyFill="1" applyBorder="1" applyAlignment="1">
      <alignment horizontal="center"/>
    </xf>
    <xf numFmtId="49" fontId="27" fillId="6" borderId="50" xfId="0" applyNumberFormat="1" applyFont="1" applyFill="1" applyBorder="1" applyAlignment="1">
      <alignment horizontal="center"/>
    </xf>
    <xf numFmtId="0" fontId="0" fillId="6" borderId="51" xfId="0" applyFill="1" applyBorder="1" applyAlignment="1">
      <alignment horizontal="left" vertical="center" wrapText="1"/>
    </xf>
    <xf numFmtId="0" fontId="0" fillId="6" borderId="52" xfId="0" applyFill="1" applyBorder="1" applyAlignment="1">
      <alignment horizontal="right" vertical="center" shrinkToFit="1"/>
    </xf>
    <xf numFmtId="0" fontId="0" fillId="6" borderId="53" xfId="0" applyFill="1" applyBorder="1" applyAlignment="1">
      <alignment horizontal="right" vertical="center" shrinkToFit="1"/>
    </xf>
    <xf numFmtId="0" fontId="0" fillId="6" borderId="54" xfId="0" applyFill="1" applyBorder="1" applyAlignment="1">
      <alignment horizontal="right" vertical="center" shrinkToFi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0" fillId="0" borderId="54" xfId="0" applyBorder="1" applyAlignment="1">
      <alignment horizontal="right" vertical="center" shrinkToFi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right" vertical="center" shrinkToFit="1"/>
    </xf>
    <xf numFmtId="0" fontId="0" fillId="0" borderId="57" xfId="0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49" fontId="5" fillId="4" borderId="59" xfId="4" applyNumberFormat="1" applyFont="1" applyBorder="1" applyAlignment="1">
      <alignment horizontal="center" vertical="center" wrapText="1"/>
    </xf>
    <xf numFmtId="49" fontId="5" fillId="4" borderId="60" xfId="4" applyNumberFormat="1" applyFont="1" applyBorder="1" applyAlignment="1">
      <alignment horizontal="center" vertical="center" wrapText="1"/>
    </xf>
    <xf numFmtId="49" fontId="5" fillId="4" borderId="61" xfId="4" applyNumberFormat="1" applyFont="1" applyBorder="1" applyAlignment="1">
      <alignment horizontal="center" vertical="center" wrapText="1"/>
    </xf>
    <xf numFmtId="49" fontId="5" fillId="4" borderId="62" xfId="4" applyNumberFormat="1" applyFont="1" applyBorder="1" applyAlignment="1">
      <alignment horizontal="center" vertical="center" wrapText="1"/>
    </xf>
    <xf numFmtId="49" fontId="5" fillId="4" borderId="63" xfId="4" applyNumberFormat="1" applyFont="1" applyBorder="1" applyAlignment="1">
      <alignment horizontal="center" vertical="center" wrapText="1"/>
    </xf>
    <xf numFmtId="49" fontId="0" fillId="0" borderId="64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3" fontId="21" fillId="7" borderId="4" xfId="0" applyNumberFormat="1" applyFont="1" applyFill="1" applyBorder="1"/>
    <xf numFmtId="3" fontId="31" fillId="2" borderId="0" xfId="0" applyNumberFormat="1" applyFont="1" applyFill="1"/>
    <xf numFmtId="0" fontId="31" fillId="0" borderId="4" xfId="0" applyFont="1" applyFill="1" applyBorder="1"/>
    <xf numFmtId="3" fontId="31" fillId="0" borderId="4" xfId="0" applyNumberFormat="1" applyFont="1" applyFill="1" applyBorder="1"/>
  </cellXfs>
  <cellStyles count="5">
    <cellStyle name="Normál" xfId="0" builtinId="0"/>
    <cellStyle name="Normál 3" xfId="2" xr:uid="{3EBE3AA7-27C6-460E-9BE5-06117CA42365}"/>
    <cellStyle name="Normál 3 2" xfId="1" xr:uid="{46256B57-B1BF-49A3-81BA-9F4B1C7AE7A6}"/>
    <cellStyle name="Normal_KTRSZJ" xfId="4" xr:uid="{F549F6C0-D607-473C-A6C9-49C4DABAB892}"/>
    <cellStyle name="Százalék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workbookViewId="0">
      <pane ySplit="4" topLeftCell="A47" activePane="bottomLeft" state="frozen"/>
      <selection pane="bottomLeft" activeCell="D5" sqref="D5"/>
    </sheetView>
  </sheetViews>
  <sheetFormatPr defaultRowHeight="12.75" x14ac:dyDescent="0.2"/>
  <cols>
    <col min="1" max="1" width="5.28515625" customWidth="1"/>
    <col min="2" max="2" width="44.28515625" customWidth="1"/>
    <col min="3" max="3" width="14.42578125" customWidth="1"/>
    <col min="4" max="4" width="18.7109375" customWidth="1"/>
  </cols>
  <sheetData>
    <row r="1" spans="1:4" x14ac:dyDescent="0.2">
      <c r="A1" s="142" t="s">
        <v>194</v>
      </c>
      <c r="B1" s="142"/>
      <c r="C1" s="142"/>
      <c r="D1" s="142"/>
    </row>
    <row r="3" spans="1:4" ht="12.75" customHeight="1" x14ac:dyDescent="0.2">
      <c r="A3" s="139" t="s">
        <v>38</v>
      </c>
      <c r="B3" s="140"/>
      <c r="C3" s="140"/>
      <c r="D3" s="141"/>
    </row>
    <row r="4" spans="1:4" ht="25.5" x14ac:dyDescent="0.2">
      <c r="A4" s="9" t="s">
        <v>2</v>
      </c>
      <c r="B4" s="9" t="s">
        <v>3</v>
      </c>
      <c r="C4" s="9" t="s">
        <v>4</v>
      </c>
      <c r="D4" s="9" t="s">
        <v>5</v>
      </c>
    </row>
    <row r="5" spans="1:4" x14ac:dyDescent="0.2">
      <c r="A5" s="3">
        <v>1</v>
      </c>
      <c r="B5" s="4" t="s">
        <v>6</v>
      </c>
      <c r="C5" s="5">
        <v>9023057</v>
      </c>
      <c r="D5" s="5">
        <v>8758055</v>
      </c>
    </row>
    <row r="6" spans="1:4" x14ac:dyDescent="0.2">
      <c r="A6" s="3">
        <v>2</v>
      </c>
      <c r="B6" s="4" t="s">
        <v>7</v>
      </c>
      <c r="C6" s="5">
        <v>25000</v>
      </c>
      <c r="D6" s="5">
        <v>0</v>
      </c>
    </row>
    <row r="7" spans="1:4" ht="25.5" x14ac:dyDescent="0.2">
      <c r="A7" s="3">
        <v>3</v>
      </c>
      <c r="B7" s="4" t="s">
        <v>39</v>
      </c>
      <c r="C7" s="5">
        <v>0</v>
      </c>
      <c r="D7" s="5">
        <v>290002</v>
      </c>
    </row>
    <row r="8" spans="1:4" x14ac:dyDescent="0.2">
      <c r="A8" s="3">
        <v>4</v>
      </c>
      <c r="B8" s="4" t="s">
        <v>40</v>
      </c>
      <c r="C8" s="5">
        <v>9048057</v>
      </c>
      <c r="D8" s="5">
        <v>9048057</v>
      </c>
    </row>
    <row r="9" spans="1:4" x14ac:dyDescent="0.2">
      <c r="A9" s="3">
        <v>5</v>
      </c>
      <c r="B9" s="4" t="s">
        <v>8</v>
      </c>
      <c r="C9" s="5">
        <v>7176000</v>
      </c>
      <c r="D9" s="5">
        <v>7176000</v>
      </c>
    </row>
    <row r="10" spans="1:4" ht="25.5" x14ac:dyDescent="0.2">
      <c r="A10" s="3">
        <v>6</v>
      </c>
      <c r="B10" s="4" t="s">
        <v>9</v>
      </c>
      <c r="C10" s="5">
        <v>480000</v>
      </c>
      <c r="D10" s="5">
        <v>480000</v>
      </c>
    </row>
    <row r="11" spans="1:4" x14ac:dyDescent="0.2">
      <c r="A11" s="3">
        <v>7</v>
      </c>
      <c r="B11" s="4" t="s">
        <v>10</v>
      </c>
      <c r="C11" s="5">
        <v>150000</v>
      </c>
      <c r="D11" s="5">
        <v>150000</v>
      </c>
    </row>
    <row r="12" spans="1:4" x14ac:dyDescent="0.2">
      <c r="A12" s="3">
        <v>8</v>
      </c>
      <c r="B12" s="4" t="s">
        <v>41</v>
      </c>
      <c r="C12" s="5">
        <v>7806000</v>
      </c>
      <c r="D12" s="5">
        <v>7806000</v>
      </c>
    </row>
    <row r="13" spans="1:4" x14ac:dyDescent="0.2">
      <c r="A13" s="6">
        <v>9</v>
      </c>
      <c r="B13" s="7" t="s">
        <v>43</v>
      </c>
      <c r="C13" s="8">
        <v>16854057</v>
      </c>
      <c r="D13" s="8">
        <v>16854057</v>
      </c>
    </row>
    <row r="14" spans="1:4" ht="25.5" x14ac:dyDescent="0.2">
      <c r="A14" s="6">
        <v>10</v>
      </c>
      <c r="B14" s="7" t="s">
        <v>42</v>
      </c>
      <c r="C14" s="8">
        <v>1875938</v>
      </c>
      <c r="D14" s="8">
        <v>1875938</v>
      </c>
    </row>
    <row r="15" spans="1:4" x14ac:dyDescent="0.2">
      <c r="A15" s="3">
        <v>11</v>
      </c>
      <c r="B15" s="4" t="s">
        <v>11</v>
      </c>
      <c r="C15" s="5">
        <v>1233285</v>
      </c>
      <c r="D15" s="5">
        <v>1233285</v>
      </c>
    </row>
    <row r="16" spans="1:4" x14ac:dyDescent="0.2">
      <c r="A16" s="3">
        <v>12</v>
      </c>
      <c r="B16" s="4" t="s">
        <v>44</v>
      </c>
      <c r="C16" s="5">
        <v>1233285</v>
      </c>
      <c r="D16" s="5">
        <v>1233285</v>
      </c>
    </row>
    <row r="17" spans="1:4" x14ac:dyDescent="0.2">
      <c r="A17" s="3">
        <v>13</v>
      </c>
      <c r="B17" s="4" t="s">
        <v>12</v>
      </c>
      <c r="C17" s="5">
        <v>443729</v>
      </c>
      <c r="D17" s="5">
        <v>472919</v>
      </c>
    </row>
    <row r="18" spans="1:4" x14ac:dyDescent="0.2">
      <c r="A18" s="3">
        <v>14</v>
      </c>
      <c r="B18" s="4" t="s">
        <v>13</v>
      </c>
      <c r="C18" s="5">
        <v>20400</v>
      </c>
      <c r="D18" s="5">
        <v>20400</v>
      </c>
    </row>
    <row r="19" spans="1:4" x14ac:dyDescent="0.2">
      <c r="A19" s="3">
        <v>15</v>
      </c>
      <c r="B19" s="4" t="s">
        <v>45</v>
      </c>
      <c r="C19" s="5">
        <v>464129</v>
      </c>
      <c r="D19" s="5">
        <v>493319</v>
      </c>
    </row>
    <row r="20" spans="1:4" x14ac:dyDescent="0.2">
      <c r="A20" s="3">
        <v>16</v>
      </c>
      <c r="B20" s="4" t="s">
        <v>14</v>
      </c>
      <c r="C20" s="5">
        <v>2144922</v>
      </c>
      <c r="D20" s="5">
        <v>2153987</v>
      </c>
    </row>
    <row r="21" spans="1:4" x14ac:dyDescent="0.2">
      <c r="A21" s="3">
        <v>17</v>
      </c>
      <c r="B21" s="4" t="s">
        <v>15</v>
      </c>
      <c r="C21" s="5">
        <v>3874016</v>
      </c>
      <c r="D21" s="5">
        <v>3874016</v>
      </c>
    </row>
    <row r="22" spans="1:4" x14ac:dyDescent="0.2">
      <c r="A22" s="3">
        <v>18</v>
      </c>
      <c r="B22" s="4" t="s">
        <v>16</v>
      </c>
      <c r="C22" s="5">
        <v>279678</v>
      </c>
      <c r="D22" s="5">
        <v>279678</v>
      </c>
    </row>
    <row r="23" spans="1:4" x14ac:dyDescent="0.2">
      <c r="A23" s="3">
        <v>19</v>
      </c>
      <c r="B23" s="4" t="s">
        <v>46</v>
      </c>
      <c r="C23" s="5">
        <v>6298616</v>
      </c>
      <c r="D23" s="5">
        <v>6307681</v>
      </c>
    </row>
    <row r="24" spans="1:4" x14ac:dyDescent="0.2">
      <c r="A24" s="3">
        <v>20</v>
      </c>
      <c r="B24" s="4" t="s">
        <v>47</v>
      </c>
      <c r="C24" s="5">
        <v>300000</v>
      </c>
      <c r="D24" s="5">
        <v>300000</v>
      </c>
    </row>
    <row r="25" spans="1:4" x14ac:dyDescent="0.2">
      <c r="A25" s="3">
        <v>21</v>
      </c>
      <c r="B25" s="4" t="s">
        <v>17</v>
      </c>
      <c r="C25" s="5">
        <v>3575834</v>
      </c>
      <c r="D25" s="5">
        <v>3575834</v>
      </c>
    </row>
    <row r="26" spans="1:4" x14ac:dyDescent="0.2">
      <c r="A26" s="3">
        <v>22</v>
      </c>
      <c r="B26" s="4" t="s">
        <v>48</v>
      </c>
      <c r="C26" s="5">
        <v>2637158</v>
      </c>
      <c r="D26" s="5">
        <v>4130436</v>
      </c>
    </row>
    <row r="27" spans="1:4" x14ac:dyDescent="0.2">
      <c r="A27" s="3">
        <v>23</v>
      </c>
      <c r="B27" s="4" t="s">
        <v>18</v>
      </c>
      <c r="C27" s="5">
        <v>0</v>
      </c>
      <c r="D27" s="5">
        <v>0</v>
      </c>
    </row>
    <row r="28" spans="1:4" x14ac:dyDescent="0.2">
      <c r="A28" s="3">
        <v>24</v>
      </c>
      <c r="B28" s="4" t="s">
        <v>49</v>
      </c>
      <c r="C28" s="5">
        <v>12811608</v>
      </c>
      <c r="D28" s="5">
        <v>14313951</v>
      </c>
    </row>
    <row r="29" spans="1:4" x14ac:dyDescent="0.2">
      <c r="A29" s="3">
        <v>25</v>
      </c>
      <c r="B29" s="4" t="s">
        <v>19</v>
      </c>
      <c r="C29" s="5">
        <v>0</v>
      </c>
      <c r="D29" s="5">
        <v>30896</v>
      </c>
    </row>
    <row r="30" spans="1:4" ht="25.5" x14ac:dyDescent="0.2">
      <c r="A30" s="3">
        <v>26</v>
      </c>
      <c r="B30" s="4" t="s">
        <v>50</v>
      </c>
      <c r="C30" s="5">
        <v>0</v>
      </c>
      <c r="D30" s="5">
        <v>30896</v>
      </c>
    </row>
    <row r="31" spans="1:4" ht="25.5" x14ac:dyDescent="0.2">
      <c r="A31" s="3">
        <v>27</v>
      </c>
      <c r="B31" s="4" t="s">
        <v>20</v>
      </c>
      <c r="C31" s="5">
        <v>4140335</v>
      </c>
      <c r="D31" s="5">
        <v>4167936</v>
      </c>
    </row>
    <row r="32" spans="1:4" x14ac:dyDescent="0.2">
      <c r="A32" s="3">
        <v>28</v>
      </c>
      <c r="B32" s="4" t="s">
        <v>21</v>
      </c>
      <c r="C32" s="5">
        <v>0</v>
      </c>
      <c r="D32" s="5">
        <v>270000</v>
      </c>
    </row>
    <row r="33" spans="1:4" x14ac:dyDescent="0.2">
      <c r="A33" s="3">
        <v>29</v>
      </c>
      <c r="B33" s="4" t="s">
        <v>51</v>
      </c>
      <c r="C33" s="5">
        <v>0</v>
      </c>
      <c r="D33" s="5">
        <v>664</v>
      </c>
    </row>
    <row r="34" spans="1:4" x14ac:dyDescent="0.2">
      <c r="A34" s="3">
        <v>30</v>
      </c>
      <c r="B34" s="4" t="s">
        <v>22</v>
      </c>
      <c r="C34" s="5">
        <v>0</v>
      </c>
      <c r="D34" s="5">
        <v>58600</v>
      </c>
    </row>
    <row r="35" spans="1:4" ht="25.5" x14ac:dyDescent="0.2">
      <c r="A35" s="3">
        <v>31</v>
      </c>
      <c r="B35" s="4" t="s">
        <v>52</v>
      </c>
      <c r="C35" s="5">
        <v>4140335</v>
      </c>
      <c r="D35" s="5">
        <v>4497200</v>
      </c>
    </row>
    <row r="36" spans="1:4" x14ac:dyDescent="0.2">
      <c r="A36" s="6">
        <v>32</v>
      </c>
      <c r="B36" s="7" t="s">
        <v>53</v>
      </c>
      <c r="C36" s="8">
        <v>18649357</v>
      </c>
      <c r="D36" s="8">
        <v>20568651</v>
      </c>
    </row>
    <row r="37" spans="1:4" x14ac:dyDescent="0.2">
      <c r="A37" s="3">
        <v>33</v>
      </c>
      <c r="B37" s="4" t="s">
        <v>54</v>
      </c>
      <c r="C37" s="5">
        <v>1359000</v>
      </c>
      <c r="D37" s="5">
        <v>1359000</v>
      </c>
    </row>
    <row r="38" spans="1:4" x14ac:dyDescent="0.2">
      <c r="A38" s="6">
        <v>35</v>
      </c>
      <c r="B38" s="7" t="s">
        <v>55</v>
      </c>
      <c r="C38" s="8">
        <v>1359000</v>
      </c>
      <c r="D38" s="8">
        <v>1359000</v>
      </c>
    </row>
    <row r="39" spans="1:4" ht="25.5" x14ac:dyDescent="0.2">
      <c r="A39" s="3">
        <v>36</v>
      </c>
      <c r="B39" s="4" t="s">
        <v>56</v>
      </c>
      <c r="C39" s="5">
        <v>2840780</v>
      </c>
      <c r="D39" s="5">
        <v>2907667</v>
      </c>
    </row>
    <row r="40" spans="1:4" x14ac:dyDescent="0.2">
      <c r="A40" s="3">
        <v>37</v>
      </c>
      <c r="B40" s="4" t="s">
        <v>23</v>
      </c>
      <c r="C40" s="5">
        <v>2335077</v>
      </c>
      <c r="D40" s="5">
        <v>4860891</v>
      </c>
    </row>
    <row r="41" spans="1:4" x14ac:dyDescent="0.2">
      <c r="A41" s="6">
        <v>38</v>
      </c>
      <c r="B41" s="7" t="s">
        <v>57</v>
      </c>
      <c r="C41" s="8">
        <v>5175857</v>
      </c>
      <c r="D41" s="8">
        <v>7768558</v>
      </c>
    </row>
    <row r="42" spans="1:4" x14ac:dyDescent="0.2">
      <c r="A42" s="3">
        <v>39</v>
      </c>
      <c r="B42" s="4" t="s">
        <v>58</v>
      </c>
      <c r="C42" s="5">
        <v>0</v>
      </c>
      <c r="D42" s="5">
        <v>9720756</v>
      </c>
    </row>
    <row r="43" spans="1:4" ht="25.5" x14ac:dyDescent="0.2">
      <c r="A43" s="3">
        <v>40</v>
      </c>
      <c r="B43" s="4" t="s">
        <v>24</v>
      </c>
      <c r="C43" s="5">
        <v>3095814</v>
      </c>
      <c r="D43" s="5">
        <v>3757425</v>
      </c>
    </row>
    <row r="44" spans="1:4" ht="25.5" x14ac:dyDescent="0.2">
      <c r="A44" s="3">
        <v>41</v>
      </c>
      <c r="B44" s="4" t="s">
        <v>25</v>
      </c>
      <c r="C44" s="5">
        <v>835870</v>
      </c>
      <c r="D44" s="5">
        <v>3619160</v>
      </c>
    </row>
    <row r="45" spans="1:4" x14ac:dyDescent="0.2">
      <c r="A45" s="6">
        <v>42</v>
      </c>
      <c r="B45" s="7" t="s">
        <v>59</v>
      </c>
      <c r="C45" s="8">
        <v>3931684</v>
      </c>
      <c r="D45" s="8">
        <v>17097341</v>
      </c>
    </row>
    <row r="46" spans="1:4" x14ac:dyDescent="0.2">
      <c r="A46" s="3">
        <v>43</v>
      </c>
      <c r="B46" s="4" t="s">
        <v>26</v>
      </c>
      <c r="C46" s="5">
        <v>23150692</v>
      </c>
      <c r="D46" s="5">
        <v>29749905</v>
      </c>
    </row>
    <row r="47" spans="1:4" ht="25.5" x14ac:dyDescent="0.2">
      <c r="A47" s="3">
        <v>44</v>
      </c>
      <c r="B47" s="4" t="s">
        <v>27</v>
      </c>
      <c r="C47" s="5">
        <v>5587700</v>
      </c>
      <c r="D47" s="5">
        <v>6964487</v>
      </c>
    </row>
    <row r="48" spans="1:4" x14ac:dyDescent="0.2">
      <c r="A48" s="6">
        <v>45</v>
      </c>
      <c r="B48" s="7" t="s">
        <v>60</v>
      </c>
      <c r="C48" s="8">
        <v>28738392</v>
      </c>
      <c r="D48" s="8">
        <v>36714392</v>
      </c>
    </row>
    <row r="49" spans="1:4" x14ac:dyDescent="0.2">
      <c r="A49" s="6">
        <v>46</v>
      </c>
      <c r="B49" s="7" t="s">
        <v>61</v>
      </c>
      <c r="C49" s="8">
        <v>76584285</v>
      </c>
      <c r="D49" s="8">
        <v>102237937</v>
      </c>
    </row>
  </sheetData>
  <mergeCells count="2">
    <mergeCell ref="A3:D3"/>
    <mergeCell ref="A1:D1"/>
  </mergeCells>
  <pageMargins left="0.7" right="0.7" top="0.75" bottom="0.75" header="0.3" footer="0.3"/>
  <headerFooter>
    <oddHeader>&amp;RÉrték típus: Forint</oddHeader>
    <oddFooter>&amp;LAdatellenőrző kód: -51-651154-c-60-7d-2143-27a-15-1b4e-96b63-1d-5771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E3AE-09DE-4B6C-8D2A-AA1E0F0D142F}">
  <dimension ref="A1:D17"/>
  <sheetViews>
    <sheetView tabSelected="1" workbookViewId="0">
      <selection activeCell="G7" sqref="G7"/>
    </sheetView>
  </sheetViews>
  <sheetFormatPr defaultRowHeight="12.75" x14ac:dyDescent="0.2"/>
  <cols>
    <col min="1" max="1" width="39.5703125" bestFit="1" customWidth="1"/>
    <col min="2" max="2" width="11.5703125"/>
    <col min="3" max="3" width="17.7109375" bestFit="1" customWidth="1"/>
    <col min="4" max="4" width="11.5703125"/>
  </cols>
  <sheetData>
    <row r="1" spans="1:4" x14ac:dyDescent="0.2">
      <c r="A1" t="s">
        <v>368</v>
      </c>
    </row>
    <row r="3" spans="1:4" x14ac:dyDescent="0.2">
      <c r="A3" s="119" t="s">
        <v>357</v>
      </c>
      <c r="B3" s="123" t="s">
        <v>358</v>
      </c>
      <c r="C3" s="119" t="s">
        <v>359</v>
      </c>
      <c r="D3" s="119" t="s">
        <v>360</v>
      </c>
    </row>
    <row r="4" spans="1:4" x14ac:dyDescent="0.2">
      <c r="A4" s="119" t="s">
        <v>361</v>
      </c>
      <c r="B4" s="123" t="s">
        <v>362</v>
      </c>
      <c r="C4" s="122">
        <v>662250</v>
      </c>
      <c r="D4" s="119" t="s">
        <v>363</v>
      </c>
    </row>
    <row r="7" spans="1:4" x14ac:dyDescent="0.2">
      <c r="A7" s="121" t="s">
        <v>364</v>
      </c>
      <c r="B7" s="121" t="s">
        <v>366</v>
      </c>
      <c r="C7" s="122">
        <v>38800</v>
      </c>
    </row>
    <row r="8" spans="1:4" x14ac:dyDescent="0.2">
      <c r="A8" s="121" t="s">
        <v>365</v>
      </c>
      <c r="B8" s="121" t="s">
        <v>367</v>
      </c>
      <c r="C8" s="122">
        <v>474524</v>
      </c>
    </row>
    <row r="10" spans="1:4" x14ac:dyDescent="0.2">
      <c r="A10" s="113"/>
      <c r="B10" s="128"/>
    </row>
    <row r="14" spans="1:4" x14ac:dyDescent="0.2">
      <c r="A14" s="136" t="s">
        <v>369</v>
      </c>
      <c r="B14" s="137">
        <v>1175574</v>
      </c>
    </row>
    <row r="17" spans="1:3" x14ac:dyDescent="0.2">
      <c r="A17" s="138" t="s">
        <v>370</v>
      </c>
      <c r="B17" s="200" t="s">
        <v>371</v>
      </c>
      <c r="C17" s="201">
        <v>1347926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E670-2E00-4F5D-A9FB-AEF1B60EA907}">
  <dimension ref="A1:I25"/>
  <sheetViews>
    <sheetView workbookViewId="0">
      <selection activeCell="B20" sqref="B20:C20"/>
    </sheetView>
  </sheetViews>
  <sheetFormatPr defaultRowHeight="12.75" x14ac:dyDescent="0.2"/>
  <cols>
    <col min="1" max="1" width="11.5703125"/>
    <col min="2" max="2" width="62" bestFit="1" customWidth="1"/>
    <col min="3" max="3" width="17.7109375" bestFit="1" customWidth="1"/>
  </cols>
  <sheetData>
    <row r="1" spans="1:3" x14ac:dyDescent="0.2">
      <c r="B1" t="s">
        <v>399</v>
      </c>
    </row>
    <row r="3" spans="1:3" ht="38.25" x14ac:dyDescent="0.2">
      <c r="A3" s="124" t="s">
        <v>372</v>
      </c>
      <c r="B3" s="119" t="s">
        <v>357</v>
      </c>
      <c r="C3" s="119" t="s">
        <v>359</v>
      </c>
    </row>
    <row r="4" spans="1:3" x14ac:dyDescent="0.2">
      <c r="A4" s="119" t="s">
        <v>373</v>
      </c>
      <c r="B4" s="119" t="s">
        <v>374</v>
      </c>
      <c r="C4" s="120">
        <v>450000</v>
      </c>
    </row>
    <row r="5" spans="1:3" x14ac:dyDescent="0.2">
      <c r="A5" s="119" t="s">
        <v>375</v>
      </c>
      <c r="B5" s="119" t="s">
        <v>376</v>
      </c>
      <c r="C5" s="120">
        <v>13961</v>
      </c>
    </row>
    <row r="6" spans="1:3" x14ac:dyDescent="0.2">
      <c r="A6" s="119" t="s">
        <v>377</v>
      </c>
      <c r="B6" s="119" t="s">
        <v>378</v>
      </c>
      <c r="C6" s="120">
        <v>11045</v>
      </c>
    </row>
    <row r="7" spans="1:3" x14ac:dyDescent="0.2">
      <c r="A7" s="119" t="s">
        <v>379</v>
      </c>
      <c r="B7" s="119" t="s">
        <v>380</v>
      </c>
      <c r="C7" s="120">
        <v>12744</v>
      </c>
    </row>
    <row r="8" spans="1:3" x14ac:dyDescent="0.2">
      <c r="A8" s="119" t="s">
        <v>381</v>
      </c>
      <c r="B8" s="119" t="s">
        <v>382</v>
      </c>
      <c r="C8" s="120">
        <v>123571</v>
      </c>
    </row>
    <row r="9" spans="1:3" x14ac:dyDescent="0.2">
      <c r="A9" s="119" t="s">
        <v>383</v>
      </c>
      <c r="B9" s="119" t="s">
        <v>384</v>
      </c>
      <c r="C9" s="120">
        <v>64629</v>
      </c>
    </row>
    <row r="10" spans="1:3" x14ac:dyDescent="0.2">
      <c r="A10" s="119" t="s">
        <v>385</v>
      </c>
      <c r="B10" s="119" t="s">
        <v>386</v>
      </c>
      <c r="C10" s="120">
        <v>121023</v>
      </c>
    </row>
    <row r="11" spans="1:3" x14ac:dyDescent="0.2">
      <c r="A11" s="119" t="s">
        <v>387</v>
      </c>
      <c r="B11" s="119" t="s">
        <v>388</v>
      </c>
      <c r="C11" s="120">
        <v>597821</v>
      </c>
    </row>
    <row r="12" spans="1:3" x14ac:dyDescent="0.2">
      <c r="A12" s="119" t="s">
        <v>389</v>
      </c>
      <c r="B12" s="119" t="s">
        <v>390</v>
      </c>
      <c r="C12" s="120">
        <v>17613</v>
      </c>
    </row>
    <row r="13" spans="1:3" x14ac:dyDescent="0.2">
      <c r="A13" s="119" t="s">
        <v>391</v>
      </c>
      <c r="B13" s="119" t="s">
        <v>392</v>
      </c>
      <c r="C13" s="120">
        <v>50000</v>
      </c>
    </row>
    <row r="14" spans="1:3" x14ac:dyDescent="0.2">
      <c r="A14" s="119" t="s">
        <v>393</v>
      </c>
      <c r="B14" s="119" t="s">
        <v>394</v>
      </c>
      <c r="C14" s="120">
        <v>683166</v>
      </c>
    </row>
    <row r="15" spans="1:3" x14ac:dyDescent="0.2">
      <c r="A15" s="119" t="s">
        <v>395</v>
      </c>
      <c r="B15" s="119" t="s">
        <v>396</v>
      </c>
      <c r="C15" s="120">
        <v>326457</v>
      </c>
    </row>
    <row r="18" spans="2:9" x14ac:dyDescent="0.2">
      <c r="B18" s="126" t="s">
        <v>397</v>
      </c>
      <c r="C18" s="127">
        <f>SUM(C4:C17)</f>
        <v>2472030</v>
      </c>
    </row>
    <row r="20" spans="2:9" x14ac:dyDescent="0.2">
      <c r="B20" s="130" t="s">
        <v>398</v>
      </c>
      <c r="C20" s="131">
        <v>2270000</v>
      </c>
    </row>
    <row r="25" spans="2:9" x14ac:dyDescent="0.2">
      <c r="I25" s="1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D0656-999D-428F-9CF2-31225F10D3DA}">
  <dimension ref="A2:C19"/>
  <sheetViews>
    <sheetView workbookViewId="0">
      <selection activeCell="C12" sqref="C12"/>
    </sheetView>
  </sheetViews>
  <sheetFormatPr defaultRowHeight="12.75" x14ac:dyDescent="0.2"/>
  <cols>
    <col min="1" max="1" width="62" bestFit="1" customWidth="1"/>
    <col min="2" max="2" width="13.5703125" customWidth="1"/>
    <col min="3" max="3" width="17.7109375" bestFit="1" customWidth="1"/>
  </cols>
  <sheetData>
    <row r="2" spans="1:3" x14ac:dyDescent="0.2">
      <c r="A2" t="s">
        <v>400</v>
      </c>
    </row>
    <row r="4" spans="1:3" x14ac:dyDescent="0.2">
      <c r="A4" s="119" t="s">
        <v>357</v>
      </c>
      <c r="B4" s="119" t="s">
        <v>358</v>
      </c>
      <c r="C4" s="119" t="s">
        <v>359</v>
      </c>
    </row>
    <row r="5" spans="1:3" x14ac:dyDescent="0.2">
      <c r="A5" s="119" t="s">
        <v>374</v>
      </c>
      <c r="B5" s="119" t="s">
        <v>401</v>
      </c>
      <c r="C5" s="120">
        <v>4032000</v>
      </c>
    </row>
    <row r="6" spans="1:3" x14ac:dyDescent="0.2">
      <c r="A6" s="119" t="s">
        <v>402</v>
      </c>
      <c r="B6" s="119" t="s">
        <v>403</v>
      </c>
      <c r="C6" s="120">
        <v>12000</v>
      </c>
    </row>
    <row r="7" spans="1:3" x14ac:dyDescent="0.2">
      <c r="A7" s="119" t="s">
        <v>404</v>
      </c>
      <c r="B7" s="119" t="s">
        <v>405</v>
      </c>
      <c r="C7" s="120">
        <v>8995</v>
      </c>
    </row>
    <row r="8" spans="1:3" x14ac:dyDescent="0.2">
      <c r="A8" s="119" t="s">
        <v>378</v>
      </c>
      <c r="B8" s="119" t="s">
        <v>406</v>
      </c>
      <c r="C8" s="120">
        <v>524160</v>
      </c>
    </row>
    <row r="9" spans="1:3" x14ac:dyDescent="0.2">
      <c r="A9" s="119" t="s">
        <v>380</v>
      </c>
      <c r="B9" s="119" t="s">
        <v>406</v>
      </c>
      <c r="C9" s="120">
        <v>174</v>
      </c>
    </row>
    <row r="10" spans="1:3" x14ac:dyDescent="0.2">
      <c r="A10" s="119" t="s">
        <v>382</v>
      </c>
      <c r="B10" s="119" t="s">
        <v>407</v>
      </c>
      <c r="C10" s="120">
        <v>253289</v>
      </c>
    </row>
    <row r="11" spans="1:3" x14ac:dyDescent="0.2">
      <c r="A11" s="119" t="s">
        <v>408</v>
      </c>
      <c r="B11" s="119" t="s">
        <v>409</v>
      </c>
      <c r="C11" s="120">
        <v>28800</v>
      </c>
    </row>
    <row r="12" spans="1:3" x14ac:dyDescent="0.2">
      <c r="A12" s="119" t="s">
        <v>392</v>
      </c>
      <c r="B12" s="119" t="s">
        <v>410</v>
      </c>
      <c r="C12" s="120">
        <v>30160</v>
      </c>
    </row>
    <row r="13" spans="1:3" x14ac:dyDescent="0.2">
      <c r="A13" s="119" t="s">
        <v>411</v>
      </c>
      <c r="B13" s="119" t="s">
        <v>412</v>
      </c>
      <c r="C13" s="120">
        <v>226420</v>
      </c>
    </row>
    <row r="14" spans="1:3" x14ac:dyDescent="0.2">
      <c r="A14" s="119" t="s">
        <v>396</v>
      </c>
      <c r="B14" s="119" t="s">
        <v>413</v>
      </c>
      <c r="C14" s="120">
        <v>80315</v>
      </c>
    </row>
    <row r="16" spans="1:3" x14ac:dyDescent="0.2">
      <c r="B16" s="135" t="s">
        <v>397</v>
      </c>
      <c r="C16" s="127">
        <f>SUM(C5:C15)</f>
        <v>5196313</v>
      </c>
    </row>
    <row r="19" spans="1:3" x14ac:dyDescent="0.2">
      <c r="A19" s="130" t="s">
        <v>414</v>
      </c>
      <c r="B19" s="131">
        <v>5142300</v>
      </c>
      <c r="C19" s="199">
        <f>B19-C16</f>
        <v>-54013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711FF-6D49-4453-9938-B240EA261E73}">
  <dimension ref="A1:C20"/>
  <sheetViews>
    <sheetView workbookViewId="0">
      <selection activeCell="B17" sqref="B17:C17"/>
    </sheetView>
  </sheetViews>
  <sheetFormatPr defaultRowHeight="12.75" x14ac:dyDescent="0.2"/>
  <cols>
    <col min="1" max="1" width="59.5703125" customWidth="1"/>
    <col min="2" max="2" width="11.5703125"/>
    <col min="3" max="3" width="11.28515625" customWidth="1"/>
  </cols>
  <sheetData>
    <row r="1" spans="1:3" x14ac:dyDescent="0.2">
      <c r="A1" t="s">
        <v>423</v>
      </c>
    </row>
    <row r="3" spans="1:3" ht="25.5" x14ac:dyDescent="0.2">
      <c r="A3" s="119" t="s">
        <v>357</v>
      </c>
      <c r="B3" s="124" t="s">
        <v>358</v>
      </c>
      <c r="C3" s="124" t="s">
        <v>359</v>
      </c>
    </row>
    <row r="4" spans="1:3" x14ac:dyDescent="0.2">
      <c r="A4" s="119" t="s">
        <v>374</v>
      </c>
      <c r="B4" s="119" t="s">
        <v>401</v>
      </c>
      <c r="C4" s="120">
        <v>1044000</v>
      </c>
    </row>
    <row r="5" spans="1:3" x14ac:dyDescent="0.2">
      <c r="A5" s="119" t="s">
        <v>402</v>
      </c>
      <c r="B5" s="119" t="s">
        <v>403</v>
      </c>
      <c r="C5" s="120">
        <v>0</v>
      </c>
    </row>
    <row r="6" spans="1:3" x14ac:dyDescent="0.2">
      <c r="A6" s="119" t="s">
        <v>404</v>
      </c>
      <c r="B6" s="119" t="s">
        <v>405</v>
      </c>
      <c r="C6" s="120">
        <v>249862</v>
      </c>
    </row>
    <row r="7" spans="1:3" ht="25.5" x14ac:dyDescent="0.2">
      <c r="A7" s="124" t="s">
        <v>415</v>
      </c>
      <c r="B7" s="119" t="s">
        <v>416</v>
      </c>
      <c r="C7" s="120">
        <v>311745</v>
      </c>
    </row>
    <row r="8" spans="1:3" x14ac:dyDescent="0.2">
      <c r="A8" s="119" t="s">
        <v>378</v>
      </c>
      <c r="B8" s="119" t="s">
        <v>406</v>
      </c>
      <c r="C8" s="120">
        <v>168201</v>
      </c>
    </row>
    <row r="9" spans="1:3" x14ac:dyDescent="0.2">
      <c r="A9" s="119" t="s">
        <v>417</v>
      </c>
      <c r="B9" s="119" t="s">
        <v>406</v>
      </c>
      <c r="C9" s="120">
        <v>26924</v>
      </c>
    </row>
    <row r="10" spans="1:3" x14ac:dyDescent="0.2">
      <c r="A10" s="119" t="s">
        <v>382</v>
      </c>
      <c r="B10" s="119" t="s">
        <v>407</v>
      </c>
      <c r="C10" s="120">
        <v>222542</v>
      </c>
    </row>
    <row r="11" spans="1:3" x14ac:dyDescent="0.2">
      <c r="A11" s="119" t="s">
        <v>390</v>
      </c>
      <c r="B11" s="119" t="s">
        <v>418</v>
      </c>
      <c r="C11" s="120">
        <v>7488</v>
      </c>
    </row>
    <row r="12" spans="1:3" x14ac:dyDescent="0.2">
      <c r="A12" s="119" t="s">
        <v>419</v>
      </c>
      <c r="B12" s="119" t="s">
        <v>410</v>
      </c>
      <c r="C12" s="120">
        <v>0</v>
      </c>
    </row>
    <row r="13" spans="1:3" x14ac:dyDescent="0.2">
      <c r="A13" s="119" t="s">
        <v>394</v>
      </c>
      <c r="B13" s="119" t="s">
        <v>412</v>
      </c>
      <c r="C13" s="120">
        <v>15689</v>
      </c>
    </row>
    <row r="14" spans="1:3" x14ac:dyDescent="0.2">
      <c r="A14" s="119" t="s">
        <v>396</v>
      </c>
      <c r="B14" s="119" t="s">
        <v>413</v>
      </c>
      <c r="C14" s="120">
        <v>66346</v>
      </c>
    </row>
    <row r="15" spans="1:3" x14ac:dyDescent="0.2">
      <c r="A15" s="119" t="s">
        <v>420</v>
      </c>
      <c r="B15" s="119" t="s">
        <v>421</v>
      </c>
      <c r="C15" s="120">
        <v>0</v>
      </c>
    </row>
    <row r="16" spans="1:3" x14ac:dyDescent="0.2">
      <c r="A16" s="1"/>
      <c r="B16" s="1"/>
      <c r="C16" s="1"/>
    </row>
    <row r="17" spans="1:3" x14ac:dyDescent="0.2">
      <c r="A17" s="1"/>
      <c r="B17" s="135" t="s">
        <v>422</v>
      </c>
      <c r="C17" s="127">
        <f>SUM(C4:C16)</f>
        <v>2112797</v>
      </c>
    </row>
    <row r="20" spans="1:3" x14ac:dyDescent="0.2">
      <c r="A20" s="133" t="s">
        <v>414</v>
      </c>
      <c r="B20" s="134">
        <v>1125800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A3FC-58CE-46E9-AA8B-160E27D0B3D7}">
  <dimension ref="A2:C14"/>
  <sheetViews>
    <sheetView workbookViewId="0">
      <selection activeCell="J32" sqref="J32"/>
    </sheetView>
  </sheetViews>
  <sheetFormatPr defaultRowHeight="12.75" x14ac:dyDescent="0.2"/>
  <cols>
    <col min="1" max="1" width="63.42578125" bestFit="1" customWidth="1"/>
    <col min="2" max="2" width="11.5703125"/>
    <col min="3" max="3" width="17.7109375" bestFit="1" customWidth="1"/>
  </cols>
  <sheetData>
    <row r="2" spans="1:3" x14ac:dyDescent="0.2">
      <c r="A2" t="s">
        <v>429</v>
      </c>
    </row>
    <row r="4" spans="1:3" x14ac:dyDescent="0.2">
      <c r="A4" s="119" t="s">
        <v>357</v>
      </c>
      <c r="B4" s="119" t="s">
        <v>358</v>
      </c>
      <c r="C4" s="119" t="s">
        <v>359</v>
      </c>
    </row>
    <row r="5" spans="1:3" x14ac:dyDescent="0.2">
      <c r="A5" s="119" t="s">
        <v>386</v>
      </c>
      <c r="B5" s="119" t="s">
        <v>424</v>
      </c>
      <c r="C5" s="120">
        <v>1148034</v>
      </c>
    </row>
    <row r="6" spans="1:3" x14ac:dyDescent="0.2">
      <c r="A6" s="119" t="s">
        <v>392</v>
      </c>
      <c r="B6" s="119" t="s">
        <v>410</v>
      </c>
      <c r="C6" s="120">
        <v>151022</v>
      </c>
    </row>
    <row r="7" spans="1:3" x14ac:dyDescent="0.2">
      <c r="A7" s="119" t="s">
        <v>396</v>
      </c>
      <c r="B7" s="119" t="s">
        <v>413</v>
      </c>
      <c r="C7" s="120">
        <v>341856</v>
      </c>
    </row>
    <row r="8" spans="1:3" x14ac:dyDescent="0.2">
      <c r="A8" s="119" t="s">
        <v>425</v>
      </c>
      <c r="B8" s="119" t="s">
        <v>426</v>
      </c>
      <c r="C8" s="120">
        <v>235433</v>
      </c>
    </row>
    <row r="9" spans="1:3" x14ac:dyDescent="0.2">
      <c r="A9" s="119" t="s">
        <v>427</v>
      </c>
      <c r="B9" s="119" t="s">
        <v>428</v>
      </c>
      <c r="C9" s="120">
        <v>63567</v>
      </c>
    </row>
    <row r="10" spans="1:3" x14ac:dyDescent="0.2">
      <c r="A10" s="1"/>
      <c r="B10" s="1"/>
      <c r="C10" s="129"/>
    </row>
    <row r="11" spans="1:3" x14ac:dyDescent="0.2">
      <c r="A11" s="1"/>
      <c r="B11" s="1"/>
      <c r="C11" s="129"/>
    </row>
    <row r="12" spans="1:3" x14ac:dyDescent="0.2">
      <c r="A12" s="1"/>
      <c r="B12" s="132" t="s">
        <v>422</v>
      </c>
      <c r="C12" s="125">
        <f>SUM(C5:C11)</f>
        <v>1939912</v>
      </c>
    </row>
    <row r="14" spans="1:3" x14ac:dyDescent="0.2">
      <c r="A14" s="130" t="s">
        <v>414</v>
      </c>
      <c r="B14" s="131">
        <v>1993500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workbookViewId="0">
      <pane ySplit="4" topLeftCell="A9" activePane="bottomLeft" state="frozen"/>
      <selection pane="bottomLeft" activeCell="N13" sqref="N13"/>
    </sheetView>
  </sheetViews>
  <sheetFormatPr defaultColWidth="9.140625" defaultRowHeight="12.75" x14ac:dyDescent="0.2"/>
  <cols>
    <col min="1" max="1" width="8.140625" style="10" customWidth="1"/>
    <col min="2" max="2" width="41" style="10" customWidth="1"/>
    <col min="3" max="3" width="15.42578125" style="10" customWidth="1"/>
    <col min="4" max="4" width="15.140625" style="10" customWidth="1"/>
    <col min="5" max="16384" width="9.140625" style="10"/>
  </cols>
  <sheetData>
    <row r="1" spans="1:4" x14ac:dyDescent="0.2">
      <c r="B1" s="145" t="s">
        <v>193</v>
      </c>
      <c r="C1" s="145"/>
      <c r="D1" s="145"/>
    </row>
    <row r="3" spans="1:4" x14ac:dyDescent="0.2">
      <c r="A3" s="143" t="s">
        <v>62</v>
      </c>
      <c r="B3" s="144"/>
      <c r="C3" s="144"/>
      <c r="D3" s="144"/>
    </row>
    <row r="4" spans="1:4" ht="25.5" x14ac:dyDescent="0.2">
      <c r="A4" s="9" t="s">
        <v>2</v>
      </c>
      <c r="B4" s="9" t="s">
        <v>3</v>
      </c>
      <c r="C4" s="9" t="s">
        <v>4</v>
      </c>
      <c r="D4" s="9" t="s">
        <v>5</v>
      </c>
    </row>
    <row r="5" spans="1:4" ht="25.5" x14ac:dyDescent="0.2">
      <c r="A5" s="3" t="s">
        <v>0</v>
      </c>
      <c r="B5" s="4" t="s">
        <v>28</v>
      </c>
      <c r="C5" s="5">
        <v>12734583</v>
      </c>
      <c r="D5" s="5">
        <v>12734583</v>
      </c>
    </row>
    <row r="6" spans="1:4" ht="25.5" x14ac:dyDescent="0.2">
      <c r="A6" s="3" t="s">
        <v>1</v>
      </c>
      <c r="B6" s="4" t="s">
        <v>29</v>
      </c>
      <c r="C6" s="5">
        <v>7665800</v>
      </c>
      <c r="D6" s="5">
        <v>7665800</v>
      </c>
    </row>
    <row r="7" spans="1:4" ht="38.25" x14ac:dyDescent="0.2">
      <c r="A7" s="3" t="s">
        <v>30</v>
      </c>
      <c r="B7" s="4" t="s">
        <v>63</v>
      </c>
      <c r="C7" s="5">
        <v>7665800</v>
      </c>
      <c r="D7" s="5">
        <v>7665800</v>
      </c>
    </row>
    <row r="8" spans="1:4" ht="25.5" x14ac:dyDescent="0.2">
      <c r="A8" s="3">
        <v>1</v>
      </c>
      <c r="B8" s="4" t="s">
        <v>31</v>
      </c>
      <c r="C8" s="5">
        <v>2270000</v>
      </c>
      <c r="D8" s="5">
        <v>2270000</v>
      </c>
    </row>
    <row r="9" spans="1:4" ht="25.5" x14ac:dyDescent="0.2">
      <c r="A9" s="3">
        <v>2</v>
      </c>
      <c r="B9" s="4" t="s">
        <v>32</v>
      </c>
      <c r="C9" s="5">
        <v>654615</v>
      </c>
      <c r="D9" s="5">
        <v>654615</v>
      </c>
    </row>
    <row r="10" spans="1:4" x14ac:dyDescent="0.2">
      <c r="A10" s="3">
        <v>3</v>
      </c>
      <c r="B10" s="4" t="s">
        <v>64</v>
      </c>
      <c r="C10" s="5">
        <v>23324998</v>
      </c>
      <c r="D10" s="5">
        <v>23324998</v>
      </c>
    </row>
    <row r="11" spans="1:4" ht="25.5" x14ac:dyDescent="0.2">
      <c r="A11" s="3">
        <v>4</v>
      </c>
      <c r="B11" s="4" t="s">
        <v>65</v>
      </c>
      <c r="C11" s="5">
        <v>172956</v>
      </c>
      <c r="D11" s="5">
        <v>172956</v>
      </c>
    </row>
    <row r="12" spans="1:4" ht="25.5" x14ac:dyDescent="0.2">
      <c r="A12" s="6">
        <v>5</v>
      </c>
      <c r="B12" s="7" t="s">
        <v>66</v>
      </c>
      <c r="C12" s="8">
        <v>23497954</v>
      </c>
      <c r="D12" s="8">
        <v>23497954</v>
      </c>
    </row>
    <row r="13" spans="1:4" ht="25.5" x14ac:dyDescent="0.2">
      <c r="A13" s="3">
        <v>6</v>
      </c>
      <c r="B13" s="4" t="s">
        <v>33</v>
      </c>
      <c r="C13" s="5">
        <v>0</v>
      </c>
      <c r="D13" s="5">
        <v>13426213</v>
      </c>
    </row>
    <row r="14" spans="1:4" ht="25.5" x14ac:dyDescent="0.2">
      <c r="A14" s="3">
        <v>7</v>
      </c>
      <c r="B14" s="4" t="s">
        <v>67</v>
      </c>
      <c r="C14" s="5">
        <v>0</v>
      </c>
      <c r="D14" s="5">
        <v>6476000</v>
      </c>
    </row>
    <row r="15" spans="1:4" ht="38.25" x14ac:dyDescent="0.2">
      <c r="A15" s="6">
        <v>8</v>
      </c>
      <c r="B15" s="7" t="s">
        <v>34</v>
      </c>
      <c r="C15" s="8">
        <v>0</v>
      </c>
      <c r="D15" s="8">
        <v>19902213</v>
      </c>
    </row>
    <row r="16" spans="1:4" x14ac:dyDescent="0.2">
      <c r="A16" s="3">
        <v>9</v>
      </c>
      <c r="B16" s="4" t="s">
        <v>68</v>
      </c>
      <c r="C16" s="5">
        <v>1762106</v>
      </c>
      <c r="D16" s="5">
        <v>1762106</v>
      </c>
    </row>
    <row r="17" spans="1:4" x14ac:dyDescent="0.2">
      <c r="A17" s="3">
        <v>10</v>
      </c>
      <c r="B17" s="4" t="s">
        <v>69</v>
      </c>
      <c r="C17" s="5">
        <v>4314665</v>
      </c>
      <c r="D17" s="5">
        <v>4314665</v>
      </c>
    </row>
    <row r="18" spans="1:4" x14ac:dyDescent="0.2">
      <c r="A18" s="3">
        <v>11</v>
      </c>
      <c r="B18" s="4" t="s">
        <v>70</v>
      </c>
      <c r="C18" s="5">
        <v>4314665</v>
      </c>
      <c r="D18" s="5">
        <v>4314665</v>
      </c>
    </row>
    <row r="19" spans="1:4" x14ac:dyDescent="0.2">
      <c r="A19" s="3">
        <v>12</v>
      </c>
      <c r="B19" s="4" t="s">
        <v>71</v>
      </c>
      <c r="C19" s="5">
        <v>79933</v>
      </c>
      <c r="D19" s="5">
        <v>79933</v>
      </c>
    </row>
    <row r="20" spans="1:4" x14ac:dyDescent="0.2">
      <c r="A20" s="3">
        <v>13</v>
      </c>
      <c r="B20" s="4" t="s">
        <v>35</v>
      </c>
      <c r="C20" s="5">
        <v>0</v>
      </c>
      <c r="D20" s="5">
        <v>0</v>
      </c>
    </row>
    <row r="21" spans="1:4" x14ac:dyDescent="0.2">
      <c r="A21" s="6">
        <v>14</v>
      </c>
      <c r="B21" s="7" t="s">
        <v>72</v>
      </c>
      <c r="C21" s="8">
        <v>6156704</v>
      </c>
      <c r="D21" s="8">
        <v>6156704</v>
      </c>
    </row>
    <row r="22" spans="1:4" x14ac:dyDescent="0.2">
      <c r="A22" s="3">
        <v>15</v>
      </c>
      <c r="B22" s="4" t="s">
        <v>73</v>
      </c>
      <c r="C22" s="5">
        <v>3390497</v>
      </c>
      <c r="D22" s="5">
        <v>3390497</v>
      </c>
    </row>
    <row r="23" spans="1:4" x14ac:dyDescent="0.2">
      <c r="A23" s="3">
        <v>16</v>
      </c>
      <c r="B23" s="4" t="s">
        <v>74</v>
      </c>
      <c r="C23" s="5">
        <v>0</v>
      </c>
      <c r="D23" s="5">
        <v>1328600</v>
      </c>
    </row>
    <row r="24" spans="1:4" x14ac:dyDescent="0.2">
      <c r="A24" s="6">
        <v>17</v>
      </c>
      <c r="B24" s="7" t="s">
        <v>75</v>
      </c>
      <c r="C24" s="8">
        <v>3390497</v>
      </c>
      <c r="D24" s="8">
        <v>4719097</v>
      </c>
    </row>
    <row r="25" spans="1:4" x14ac:dyDescent="0.2">
      <c r="A25" s="6">
        <v>18</v>
      </c>
      <c r="B25" s="7" t="s">
        <v>76</v>
      </c>
      <c r="C25" s="8">
        <v>33045155</v>
      </c>
      <c r="D25" s="8">
        <v>54275968</v>
      </c>
    </row>
  </sheetData>
  <mergeCells count="2">
    <mergeCell ref="A3:D3"/>
    <mergeCell ref="B1:D1"/>
  </mergeCells>
  <pageMargins left="0.7" right="0.7" top="0.75" bottom="0.75" header="0.3" footer="0.3"/>
  <headerFooter>
    <oddHeader>&amp;RÉrték típus: Forint</oddHeader>
    <oddFooter>&amp;LAdatellenőrző kód: -51-651154-c-60-7d-2143-27a-15-1b4e-96b63-1d-5771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workbookViewId="0">
      <pane ySplit="4" topLeftCell="A5" activePane="bottomLeft" state="frozen"/>
      <selection pane="bottomLeft" activeCell="B16" sqref="B16"/>
    </sheetView>
  </sheetViews>
  <sheetFormatPr defaultRowHeight="12.75" x14ac:dyDescent="0.2"/>
  <cols>
    <col min="1" max="1" width="5.7109375" customWidth="1"/>
    <col min="2" max="2" width="41" customWidth="1"/>
    <col min="3" max="3" width="17.7109375" customWidth="1"/>
    <col min="4" max="4" width="19.140625" customWidth="1"/>
  </cols>
  <sheetData>
    <row r="1" spans="1:4" x14ac:dyDescent="0.2">
      <c r="B1" s="142" t="s">
        <v>191</v>
      </c>
      <c r="C1" s="142"/>
      <c r="D1" s="142"/>
    </row>
    <row r="3" spans="1:4" x14ac:dyDescent="0.2">
      <c r="A3" s="146" t="s">
        <v>79</v>
      </c>
      <c r="B3" s="147"/>
      <c r="C3" s="147"/>
      <c r="D3" s="147"/>
    </row>
    <row r="4" spans="1:4" ht="25.5" x14ac:dyDescent="0.2">
      <c r="A4" s="2" t="s">
        <v>2</v>
      </c>
      <c r="B4" s="2" t="s">
        <v>3</v>
      </c>
      <c r="C4" s="2" t="s">
        <v>4</v>
      </c>
      <c r="D4" s="2" t="s">
        <v>5</v>
      </c>
    </row>
    <row r="5" spans="1:4" ht="25.5" x14ac:dyDescent="0.2">
      <c r="A5" s="3">
        <v>1</v>
      </c>
      <c r="B5" s="4" t="s">
        <v>36</v>
      </c>
      <c r="C5" s="5">
        <v>906815</v>
      </c>
      <c r="D5" s="5">
        <v>906815</v>
      </c>
    </row>
    <row r="6" spans="1:4" x14ac:dyDescent="0.2">
      <c r="A6" s="3">
        <v>2</v>
      </c>
      <c r="B6" s="4" t="s">
        <v>77</v>
      </c>
      <c r="C6" s="5">
        <v>906815</v>
      </c>
      <c r="D6" s="5">
        <v>906815</v>
      </c>
    </row>
    <row r="7" spans="1:4" x14ac:dyDescent="0.2">
      <c r="A7" s="6">
        <v>3</v>
      </c>
      <c r="B7" s="7" t="s">
        <v>78</v>
      </c>
      <c r="C7" s="8">
        <v>906815</v>
      </c>
      <c r="D7" s="8">
        <v>906815</v>
      </c>
    </row>
  </sheetData>
  <mergeCells count="2">
    <mergeCell ref="A3:D3"/>
    <mergeCell ref="B1:D1"/>
  </mergeCells>
  <pageMargins left="0.7" right="0.7" top="0.75" bottom="0.75" header="0.3" footer="0.3"/>
  <headerFooter>
    <oddHeader>&amp;RÉrték típus: Forint</oddHeader>
    <oddFooter>&amp;LAdatellenőrző kód: -51-651154-c-60-7d-2143-27a-15-1b4e-96b63-1d-5771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pane ySplit="4" topLeftCell="A5" activePane="bottomLeft" state="frozen"/>
      <selection pane="bottomLeft" activeCell="D16" sqref="D16"/>
    </sheetView>
  </sheetViews>
  <sheetFormatPr defaultRowHeight="12.75" x14ac:dyDescent="0.2"/>
  <cols>
    <col min="1" max="1" width="5.42578125" customWidth="1"/>
    <col min="2" max="2" width="44.85546875" customWidth="1"/>
    <col min="3" max="3" width="17.140625" customWidth="1"/>
    <col min="4" max="4" width="20.42578125" customWidth="1"/>
  </cols>
  <sheetData>
    <row r="1" spans="1:4" x14ac:dyDescent="0.2">
      <c r="B1" s="142" t="s">
        <v>192</v>
      </c>
      <c r="C1" s="142"/>
      <c r="D1" s="142"/>
    </row>
    <row r="3" spans="1:4" x14ac:dyDescent="0.2">
      <c r="A3" s="146" t="s">
        <v>83</v>
      </c>
      <c r="B3" s="147"/>
      <c r="C3" s="147"/>
      <c r="D3" s="147"/>
    </row>
    <row r="4" spans="1:4" x14ac:dyDescent="0.2">
      <c r="A4" s="2" t="s">
        <v>2</v>
      </c>
      <c r="B4" s="2" t="s">
        <v>3</v>
      </c>
      <c r="C4" s="2" t="s">
        <v>4</v>
      </c>
      <c r="D4" s="2" t="s">
        <v>5</v>
      </c>
    </row>
    <row r="5" spans="1:4" ht="25.5" x14ac:dyDescent="0.2">
      <c r="A5" s="3">
        <v>1</v>
      </c>
      <c r="B5" s="4" t="s">
        <v>37</v>
      </c>
      <c r="C5" s="5">
        <v>44445945</v>
      </c>
      <c r="D5" s="5">
        <v>48868784</v>
      </c>
    </row>
    <row r="6" spans="1:4" x14ac:dyDescent="0.2">
      <c r="A6" s="3">
        <v>2</v>
      </c>
      <c r="B6" s="4" t="s">
        <v>80</v>
      </c>
      <c r="C6" s="5">
        <v>44445945</v>
      </c>
      <c r="D6" s="5">
        <v>48868784</v>
      </c>
    </row>
    <row r="7" spans="1:4" x14ac:dyDescent="0.2">
      <c r="A7" s="3">
        <v>3</v>
      </c>
      <c r="B7" s="4" t="s">
        <v>81</v>
      </c>
      <c r="C7" s="5">
        <v>44445945</v>
      </c>
      <c r="D7" s="5">
        <v>48868784</v>
      </c>
    </row>
    <row r="8" spans="1:4" x14ac:dyDescent="0.2">
      <c r="A8" s="6">
        <v>4</v>
      </c>
      <c r="B8" s="7" t="s">
        <v>82</v>
      </c>
      <c r="C8" s="8">
        <v>44445945</v>
      </c>
      <c r="D8" s="8">
        <v>48868784</v>
      </c>
    </row>
  </sheetData>
  <mergeCells count="2">
    <mergeCell ref="A3:D3"/>
    <mergeCell ref="B1:D1"/>
  </mergeCells>
  <pageMargins left="0.7" right="0.7" top="0.75" bottom="0.75" header="0.3" footer="0.3"/>
  <headerFooter>
    <oddHeader>&amp;RÉrték típus: Forint</oddHeader>
    <oddFooter>&amp;LAdatellenőrző kód: -51-651154-c-60-7d-2143-27a-15-1b4e-96b63-1d-5771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FD1D-74F8-4CEC-BCA2-95D6A1FB7A7D}">
  <dimension ref="A2:E30"/>
  <sheetViews>
    <sheetView workbookViewId="0">
      <selection activeCell="E26" sqref="E26"/>
    </sheetView>
  </sheetViews>
  <sheetFormatPr defaultRowHeight="12.75" x14ac:dyDescent="0.2"/>
  <cols>
    <col min="1" max="1" width="4.140625" customWidth="1"/>
    <col min="2" max="2" width="50.42578125" customWidth="1"/>
    <col min="3" max="3" width="19.5703125" customWidth="1"/>
    <col min="4" max="4" width="36.42578125" customWidth="1"/>
    <col min="5" max="5" width="20.85546875" customWidth="1"/>
  </cols>
  <sheetData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58" t="s">
        <v>189</v>
      </c>
      <c r="D3" s="158"/>
      <c r="E3" s="158"/>
    </row>
    <row r="4" spans="1:5" x14ac:dyDescent="0.2">
      <c r="A4" s="1"/>
      <c r="B4" s="1"/>
      <c r="C4" s="1"/>
      <c r="D4" s="1"/>
      <c r="E4" s="1"/>
    </row>
    <row r="5" spans="1:5" ht="15" x14ac:dyDescent="0.25">
      <c r="A5" s="62"/>
      <c r="B5" s="150" t="s">
        <v>141</v>
      </c>
      <c r="C5" s="151"/>
      <c r="D5" s="151"/>
      <c r="E5" s="152"/>
    </row>
    <row r="6" spans="1:5" ht="13.5" thickBot="1" x14ac:dyDescent="0.25">
      <c r="A6" s="63"/>
      <c r="B6" s="153" t="s">
        <v>142</v>
      </c>
      <c r="C6" s="154"/>
      <c r="D6" s="154"/>
      <c r="E6" s="64" t="s">
        <v>143</v>
      </c>
    </row>
    <row r="7" spans="1:5" ht="15.75" thickBot="1" x14ac:dyDescent="0.25">
      <c r="A7" s="155" t="s">
        <v>87</v>
      </c>
      <c r="B7" s="156"/>
      <c r="C7" s="157"/>
      <c r="D7" s="148" t="s">
        <v>88</v>
      </c>
      <c r="E7" s="149"/>
    </row>
    <row r="8" spans="1:5" ht="30.75" thickBot="1" x14ac:dyDescent="0.25">
      <c r="A8" s="65"/>
      <c r="B8" s="66" t="s">
        <v>3</v>
      </c>
      <c r="C8" s="67" t="s">
        <v>140</v>
      </c>
      <c r="D8" s="68" t="s">
        <v>3</v>
      </c>
      <c r="E8" s="69" t="s">
        <v>190</v>
      </c>
    </row>
    <row r="9" spans="1:5" x14ac:dyDescent="0.2">
      <c r="A9" s="70" t="s">
        <v>89</v>
      </c>
      <c r="B9" s="71" t="s">
        <v>144</v>
      </c>
      <c r="C9" s="72">
        <v>23497954</v>
      </c>
      <c r="D9" s="73" t="s">
        <v>145</v>
      </c>
      <c r="E9" s="74">
        <v>16854057</v>
      </c>
    </row>
    <row r="10" spans="1:5" ht="25.5" x14ac:dyDescent="0.2">
      <c r="A10" s="75" t="s">
        <v>92</v>
      </c>
      <c r="B10" s="76" t="s">
        <v>146</v>
      </c>
      <c r="C10" s="77"/>
      <c r="D10" s="78" t="s">
        <v>147</v>
      </c>
      <c r="E10" s="79">
        <v>1875938</v>
      </c>
    </row>
    <row r="11" spans="1:5" x14ac:dyDescent="0.2">
      <c r="A11" s="75" t="s">
        <v>95</v>
      </c>
      <c r="B11" s="76" t="s">
        <v>148</v>
      </c>
      <c r="C11" s="80">
        <v>6156704</v>
      </c>
      <c r="D11" s="78" t="s">
        <v>149</v>
      </c>
      <c r="E11" s="79">
        <v>20568651</v>
      </c>
    </row>
    <row r="12" spans="1:5" x14ac:dyDescent="0.2">
      <c r="A12" s="75" t="s">
        <v>98</v>
      </c>
      <c r="B12" s="76" t="s">
        <v>150</v>
      </c>
      <c r="C12" s="81"/>
      <c r="D12" s="78" t="s">
        <v>151</v>
      </c>
      <c r="E12" s="79">
        <v>2907667</v>
      </c>
    </row>
    <row r="13" spans="1:5" x14ac:dyDescent="0.2">
      <c r="A13" s="75" t="s">
        <v>101</v>
      </c>
      <c r="B13" s="76" t="s">
        <v>108</v>
      </c>
      <c r="C13" s="81">
        <v>0</v>
      </c>
      <c r="D13" s="78" t="s">
        <v>152</v>
      </c>
      <c r="E13" s="79">
        <v>4860891</v>
      </c>
    </row>
    <row r="14" spans="1:5" x14ac:dyDescent="0.2">
      <c r="A14" s="75" t="s">
        <v>104</v>
      </c>
      <c r="B14" s="76" t="s">
        <v>153</v>
      </c>
      <c r="C14" s="81"/>
      <c r="D14" s="78" t="s">
        <v>154</v>
      </c>
      <c r="E14" s="82">
        <v>1359000</v>
      </c>
    </row>
    <row r="15" spans="1:5" x14ac:dyDescent="0.2">
      <c r="A15" s="75" t="s">
        <v>107</v>
      </c>
      <c r="B15" s="76" t="s">
        <v>155</v>
      </c>
      <c r="C15" s="80">
        <v>4719097</v>
      </c>
      <c r="D15" s="78"/>
      <c r="E15" s="79"/>
    </row>
    <row r="16" spans="1:5" ht="13.5" thickBot="1" x14ac:dyDescent="0.25">
      <c r="A16" s="83" t="s">
        <v>110</v>
      </c>
      <c r="B16" s="84" t="s">
        <v>156</v>
      </c>
      <c r="C16" s="85"/>
      <c r="D16" s="86"/>
      <c r="E16" s="87"/>
    </row>
    <row r="17" spans="1:5" ht="15.75" thickBot="1" x14ac:dyDescent="0.3">
      <c r="A17" s="88" t="s">
        <v>113</v>
      </c>
      <c r="B17" s="89" t="s">
        <v>115</v>
      </c>
      <c r="C17" s="90">
        <f>SUM(C9:C16)</f>
        <v>34373755</v>
      </c>
      <c r="D17" s="91"/>
      <c r="E17" s="92">
        <f>SUM(E9:E16)</f>
        <v>48426204</v>
      </c>
    </row>
    <row r="18" spans="1:5" x14ac:dyDescent="0.2">
      <c r="A18" s="93" t="s">
        <v>157</v>
      </c>
      <c r="B18" s="71" t="s">
        <v>158</v>
      </c>
      <c r="C18" s="112">
        <v>14959264</v>
      </c>
      <c r="D18" s="35" t="s">
        <v>118</v>
      </c>
      <c r="E18" s="74"/>
    </row>
    <row r="19" spans="1:5" x14ac:dyDescent="0.2">
      <c r="A19" s="94" t="s">
        <v>159</v>
      </c>
      <c r="B19" s="76" t="s">
        <v>160</v>
      </c>
      <c r="C19" s="81"/>
      <c r="D19" s="35" t="s">
        <v>161</v>
      </c>
      <c r="E19" s="79"/>
    </row>
    <row r="20" spans="1:5" x14ac:dyDescent="0.2">
      <c r="A20" s="94" t="s">
        <v>162</v>
      </c>
      <c r="B20" s="76" t="s">
        <v>119</v>
      </c>
      <c r="C20" s="81"/>
      <c r="D20" s="35" t="s">
        <v>163</v>
      </c>
      <c r="E20" s="79"/>
    </row>
    <row r="21" spans="1:5" x14ac:dyDescent="0.2">
      <c r="A21" s="94" t="s">
        <v>164</v>
      </c>
      <c r="B21" s="76" t="s">
        <v>165</v>
      </c>
      <c r="C21" s="81"/>
      <c r="D21" s="35" t="s">
        <v>124</v>
      </c>
      <c r="E21" s="79"/>
    </row>
    <row r="22" spans="1:5" x14ac:dyDescent="0.2">
      <c r="A22" s="94" t="s">
        <v>166</v>
      </c>
      <c r="B22" s="76" t="s">
        <v>167</v>
      </c>
      <c r="C22" s="81"/>
      <c r="D22" s="54" t="s">
        <v>126</v>
      </c>
      <c r="E22" s="79"/>
    </row>
    <row r="23" spans="1:5" ht="25.5" x14ac:dyDescent="0.2">
      <c r="A23" s="94" t="s">
        <v>168</v>
      </c>
      <c r="B23" s="76" t="s">
        <v>169</v>
      </c>
      <c r="C23" s="81"/>
      <c r="D23" s="35" t="s">
        <v>170</v>
      </c>
      <c r="E23" s="79"/>
    </row>
    <row r="24" spans="1:5" ht="25.5" x14ac:dyDescent="0.2">
      <c r="A24" s="94" t="s">
        <v>171</v>
      </c>
      <c r="B24" s="76" t="s">
        <v>129</v>
      </c>
      <c r="C24" s="81"/>
      <c r="D24" s="32" t="s">
        <v>172</v>
      </c>
      <c r="E24" s="79"/>
    </row>
    <row r="25" spans="1:5" x14ac:dyDescent="0.2">
      <c r="A25" s="94" t="s">
        <v>173</v>
      </c>
      <c r="B25" s="76" t="s">
        <v>174</v>
      </c>
      <c r="C25" s="81"/>
      <c r="D25" s="37" t="s">
        <v>175</v>
      </c>
      <c r="E25" s="79"/>
    </row>
    <row r="26" spans="1:5" ht="25.5" x14ac:dyDescent="0.2">
      <c r="A26" s="94" t="s">
        <v>176</v>
      </c>
      <c r="B26" s="76"/>
      <c r="C26" s="81"/>
      <c r="D26" s="32" t="s">
        <v>177</v>
      </c>
      <c r="E26" s="198">
        <v>906815</v>
      </c>
    </row>
    <row r="27" spans="1:5" ht="13.5" thickBot="1" x14ac:dyDescent="0.25">
      <c r="A27" s="95" t="s">
        <v>178</v>
      </c>
      <c r="B27" s="84"/>
      <c r="C27" s="96"/>
      <c r="D27" s="97" t="s">
        <v>179</v>
      </c>
      <c r="E27" s="87"/>
    </row>
    <row r="28" spans="1:5" x14ac:dyDescent="0.2">
      <c r="A28" s="98" t="s">
        <v>180</v>
      </c>
      <c r="B28" s="99" t="s">
        <v>181</v>
      </c>
      <c r="C28" s="100"/>
      <c r="D28" s="101" t="s">
        <v>182</v>
      </c>
      <c r="E28" s="102"/>
    </row>
    <row r="29" spans="1:5" x14ac:dyDescent="0.2">
      <c r="A29" s="103" t="s">
        <v>183</v>
      </c>
      <c r="B29" s="104" t="s">
        <v>184</v>
      </c>
      <c r="C29" s="90">
        <f>SUM(C17:C28)</f>
        <v>49333019</v>
      </c>
      <c r="D29" s="105" t="s">
        <v>185</v>
      </c>
      <c r="E29" s="106">
        <f>SUM(E17:E27)</f>
        <v>49333019</v>
      </c>
    </row>
    <row r="30" spans="1:5" ht="15.75" thickBot="1" x14ac:dyDescent="0.3">
      <c r="A30" s="107"/>
      <c r="B30" s="108" t="s">
        <v>186</v>
      </c>
      <c r="C30" s="109"/>
      <c r="D30" s="110" t="s">
        <v>187</v>
      </c>
      <c r="E30" s="111"/>
    </row>
  </sheetData>
  <mergeCells count="5">
    <mergeCell ref="D7:E7"/>
    <mergeCell ref="B5:E5"/>
    <mergeCell ref="B6:D6"/>
    <mergeCell ref="A7:C7"/>
    <mergeCell ref="C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CBA10-453C-4FB3-ACE5-2BC185C2480E}">
  <dimension ref="A3:E30"/>
  <sheetViews>
    <sheetView topLeftCell="A14" workbookViewId="0">
      <selection activeCell="M15" sqref="M15"/>
    </sheetView>
  </sheetViews>
  <sheetFormatPr defaultRowHeight="12.75" x14ac:dyDescent="0.2"/>
  <cols>
    <col min="1" max="1" width="4.140625" customWidth="1"/>
    <col min="2" max="2" width="44.28515625" customWidth="1"/>
    <col min="3" max="3" width="10.7109375" customWidth="1"/>
    <col min="4" max="4" width="40.28515625" customWidth="1"/>
    <col min="5" max="5" width="12.42578125" customWidth="1"/>
  </cols>
  <sheetData>
    <row r="3" spans="1:5" x14ac:dyDescent="0.2">
      <c r="A3" s="1"/>
      <c r="B3" s="1"/>
      <c r="C3" s="158" t="s">
        <v>188</v>
      </c>
      <c r="D3" s="158"/>
      <c r="E3" s="158"/>
    </row>
    <row r="4" spans="1:5" ht="13.5" thickBot="1" x14ac:dyDescent="0.25">
      <c r="A4" s="1"/>
      <c r="B4" s="1"/>
      <c r="C4" s="1"/>
      <c r="D4" s="1"/>
      <c r="E4" s="1"/>
    </row>
    <row r="5" spans="1:5" ht="32.25" thickBot="1" x14ac:dyDescent="0.25">
      <c r="A5" s="14"/>
      <c r="B5" s="15" t="s">
        <v>84</v>
      </c>
      <c r="C5" s="15"/>
      <c r="D5" s="16"/>
      <c r="E5" s="17"/>
    </row>
    <row r="6" spans="1:5" ht="14.25" thickBot="1" x14ac:dyDescent="0.25">
      <c r="A6" s="11"/>
      <c r="B6" s="12"/>
      <c r="C6" s="12"/>
      <c r="D6" s="11"/>
      <c r="E6" s="13" t="s">
        <v>85</v>
      </c>
    </row>
    <row r="7" spans="1:5" ht="13.5" thickBot="1" x14ac:dyDescent="0.25">
      <c r="A7" s="159" t="s">
        <v>86</v>
      </c>
      <c r="B7" s="18" t="s">
        <v>87</v>
      </c>
      <c r="C7" s="19"/>
      <c r="D7" s="161" t="s">
        <v>88</v>
      </c>
      <c r="E7" s="162"/>
    </row>
    <row r="8" spans="1:5" ht="39" thickBot="1" x14ac:dyDescent="0.25">
      <c r="A8" s="160"/>
      <c r="B8" s="20" t="s">
        <v>3</v>
      </c>
      <c r="C8" s="21" t="s">
        <v>139</v>
      </c>
      <c r="D8" s="22" t="s">
        <v>3</v>
      </c>
      <c r="E8" s="23" t="s">
        <v>140</v>
      </c>
    </row>
    <row r="9" spans="1:5" ht="13.5" thickBot="1" x14ac:dyDescent="0.25">
      <c r="A9" s="24">
        <v>1</v>
      </c>
      <c r="B9" s="25">
        <v>2</v>
      </c>
      <c r="C9" s="26"/>
      <c r="D9" s="27">
        <v>4</v>
      </c>
      <c r="E9" s="28">
        <v>5</v>
      </c>
    </row>
    <row r="10" spans="1:5" x14ac:dyDescent="0.2">
      <c r="A10" s="29" t="s">
        <v>89</v>
      </c>
      <c r="B10" s="30" t="s">
        <v>90</v>
      </c>
      <c r="C10" s="31"/>
      <c r="D10" s="32" t="s">
        <v>91</v>
      </c>
      <c r="E10" s="33">
        <v>0</v>
      </c>
    </row>
    <row r="11" spans="1:5" x14ac:dyDescent="0.2">
      <c r="A11" s="34" t="s">
        <v>92</v>
      </c>
      <c r="B11" s="35" t="s">
        <v>93</v>
      </c>
      <c r="C11" s="36"/>
      <c r="D11" s="37" t="s">
        <v>94</v>
      </c>
      <c r="E11" s="33">
        <v>36714392</v>
      </c>
    </row>
    <row r="12" spans="1:5" x14ac:dyDescent="0.2">
      <c r="A12" s="34" t="s">
        <v>95</v>
      </c>
      <c r="B12" s="35" t="s">
        <v>96</v>
      </c>
      <c r="C12" s="38"/>
      <c r="D12" s="37" t="s">
        <v>97</v>
      </c>
      <c r="E12" s="39">
        <v>17097341</v>
      </c>
    </row>
    <row r="13" spans="1:5" x14ac:dyDescent="0.2">
      <c r="A13" s="34" t="s">
        <v>98</v>
      </c>
      <c r="B13" s="35" t="s">
        <v>99</v>
      </c>
      <c r="C13" s="38"/>
      <c r="D13" s="37" t="s">
        <v>100</v>
      </c>
      <c r="E13" s="39"/>
    </row>
    <row r="14" spans="1:5" ht="25.5" x14ac:dyDescent="0.2">
      <c r="A14" s="34" t="s">
        <v>101</v>
      </c>
      <c r="B14" s="35" t="s">
        <v>102</v>
      </c>
      <c r="C14" s="40">
        <v>19902213</v>
      </c>
      <c r="D14" s="37" t="s">
        <v>103</v>
      </c>
      <c r="E14" s="39"/>
    </row>
    <row r="15" spans="1:5" ht="25.5" x14ac:dyDescent="0.2">
      <c r="A15" s="34" t="s">
        <v>104</v>
      </c>
      <c r="B15" s="41" t="s">
        <v>105</v>
      </c>
      <c r="C15" s="42"/>
      <c r="D15" s="37" t="s">
        <v>106</v>
      </c>
      <c r="E15" s="39"/>
    </row>
    <row r="16" spans="1:5" x14ac:dyDescent="0.2">
      <c r="A16" s="34" t="s">
        <v>107</v>
      </c>
      <c r="B16" s="35" t="s">
        <v>108</v>
      </c>
      <c r="C16" s="43"/>
      <c r="D16" s="37" t="s">
        <v>109</v>
      </c>
      <c r="E16" s="39">
        <v>0</v>
      </c>
    </row>
    <row r="17" spans="1:5" x14ac:dyDescent="0.2">
      <c r="A17" s="34" t="s">
        <v>110</v>
      </c>
      <c r="B17" s="35" t="s">
        <v>111</v>
      </c>
      <c r="C17" s="38"/>
      <c r="D17" s="35" t="s">
        <v>112</v>
      </c>
      <c r="E17" s="39"/>
    </row>
    <row r="18" spans="1:5" ht="13.5" thickBot="1" x14ac:dyDescent="0.25">
      <c r="A18" s="34" t="s">
        <v>113</v>
      </c>
      <c r="B18" s="35" t="s">
        <v>114</v>
      </c>
      <c r="C18" s="42"/>
      <c r="D18" s="37"/>
      <c r="E18" s="39"/>
    </row>
    <row r="19" spans="1:5" ht="13.5" thickBot="1" x14ac:dyDescent="0.25">
      <c r="A19" s="44">
        <v>10</v>
      </c>
      <c r="B19" s="45" t="s">
        <v>115</v>
      </c>
      <c r="C19" s="46">
        <f>SUM(C10:C18)</f>
        <v>19902213</v>
      </c>
      <c r="D19" s="45" t="s">
        <v>116</v>
      </c>
      <c r="E19" s="47">
        <f>SUM(E10:E18)</f>
        <v>53811733</v>
      </c>
    </row>
    <row r="20" spans="1:5" x14ac:dyDescent="0.2">
      <c r="A20" s="29">
        <v>11</v>
      </c>
      <c r="B20" s="48" t="s">
        <v>117</v>
      </c>
      <c r="C20" s="49">
        <v>33909520</v>
      </c>
      <c r="D20" s="35" t="s">
        <v>118</v>
      </c>
      <c r="E20" s="50"/>
    </row>
    <row r="21" spans="1:5" x14ac:dyDescent="0.2">
      <c r="A21" s="34">
        <v>12</v>
      </c>
      <c r="B21" s="35" t="s">
        <v>119</v>
      </c>
      <c r="C21" s="51"/>
      <c r="D21" s="35" t="s">
        <v>120</v>
      </c>
      <c r="E21" s="52"/>
    </row>
    <row r="22" spans="1:5" x14ac:dyDescent="0.2">
      <c r="A22" s="34">
        <v>13</v>
      </c>
      <c r="B22" s="35" t="s">
        <v>121</v>
      </c>
      <c r="C22" s="51"/>
      <c r="D22" s="35" t="s">
        <v>122</v>
      </c>
      <c r="E22" s="52"/>
    </row>
    <row r="23" spans="1:5" x14ac:dyDescent="0.2">
      <c r="A23" s="34">
        <v>14</v>
      </c>
      <c r="B23" s="35" t="s">
        <v>123</v>
      </c>
      <c r="C23" s="51"/>
      <c r="D23" s="35" t="s">
        <v>124</v>
      </c>
      <c r="E23" s="52"/>
    </row>
    <row r="24" spans="1:5" x14ac:dyDescent="0.2">
      <c r="A24" s="34">
        <v>15</v>
      </c>
      <c r="B24" s="35" t="s">
        <v>125</v>
      </c>
      <c r="C24" s="53"/>
      <c r="D24" s="54" t="s">
        <v>126</v>
      </c>
      <c r="E24" s="52"/>
    </row>
    <row r="25" spans="1:5" ht="25.5" x14ac:dyDescent="0.2">
      <c r="A25" s="34">
        <v>16</v>
      </c>
      <c r="B25" s="54" t="s">
        <v>127</v>
      </c>
      <c r="C25" s="51"/>
      <c r="D25" s="35" t="s">
        <v>128</v>
      </c>
      <c r="E25" s="52"/>
    </row>
    <row r="26" spans="1:5" x14ac:dyDescent="0.2">
      <c r="A26" s="34">
        <v>17</v>
      </c>
      <c r="B26" s="35" t="s">
        <v>129</v>
      </c>
      <c r="C26" s="55"/>
      <c r="D26" s="32" t="s">
        <v>130</v>
      </c>
      <c r="E26" s="52"/>
    </row>
    <row r="27" spans="1:5" ht="13.5" thickBot="1" x14ac:dyDescent="0.25">
      <c r="A27" s="34">
        <v>18</v>
      </c>
      <c r="B27" s="30" t="s">
        <v>131</v>
      </c>
      <c r="C27" s="51"/>
      <c r="D27" s="37" t="s">
        <v>132</v>
      </c>
      <c r="E27" s="52"/>
    </row>
    <row r="28" spans="1:5" ht="13.5" thickBot="1" x14ac:dyDescent="0.25">
      <c r="A28" s="56">
        <v>19</v>
      </c>
      <c r="B28" s="45" t="s">
        <v>133</v>
      </c>
      <c r="C28" s="57">
        <f>SUM(C21:C27)</f>
        <v>0</v>
      </c>
      <c r="D28" s="45" t="s">
        <v>134</v>
      </c>
      <c r="E28" s="47">
        <f>SUM(E20:E27)</f>
        <v>0</v>
      </c>
    </row>
    <row r="29" spans="1:5" ht="13.5" thickBot="1" x14ac:dyDescent="0.25">
      <c r="A29" s="56">
        <v>20</v>
      </c>
      <c r="B29" s="58" t="s">
        <v>135</v>
      </c>
      <c r="C29" s="57">
        <f>SUM(C19:C27)</f>
        <v>53811733</v>
      </c>
      <c r="D29" s="58" t="s">
        <v>136</v>
      </c>
      <c r="E29" s="47">
        <f>E19+E28</f>
        <v>53811733</v>
      </c>
    </row>
    <row r="30" spans="1:5" ht="13.5" thickBot="1" x14ac:dyDescent="0.25">
      <c r="A30" s="56">
        <v>21</v>
      </c>
      <c r="B30" s="59" t="s">
        <v>137</v>
      </c>
      <c r="C30" s="60">
        <f>E29-C29</f>
        <v>0</v>
      </c>
      <c r="D30" s="59" t="s">
        <v>138</v>
      </c>
      <c r="E30" s="61"/>
    </row>
  </sheetData>
  <mergeCells count="3">
    <mergeCell ref="C3:E3"/>
    <mergeCell ref="A7:A8"/>
    <mergeCell ref="D7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1633-D0B1-4B91-BEF9-B393DB4ECE34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962A1-44F2-4B17-A90A-65430439FC3A}">
  <dimension ref="A3:AD52"/>
  <sheetViews>
    <sheetView topLeftCell="A38" workbookViewId="0">
      <selection activeCell="AD26" sqref="AD26"/>
    </sheetView>
  </sheetViews>
  <sheetFormatPr defaultColWidth="9.140625" defaultRowHeight="12.75" x14ac:dyDescent="0.2"/>
  <cols>
    <col min="1" max="1" width="7.140625" style="10" customWidth="1"/>
    <col min="2" max="6" width="3.28515625" style="10" customWidth="1"/>
    <col min="7" max="7" width="3.85546875" style="10" customWidth="1"/>
    <col min="8" max="11" width="3.28515625" style="10" customWidth="1"/>
    <col min="12" max="12" width="3.85546875" style="10" customWidth="1"/>
    <col min="13" max="21" width="3.28515625" style="10" customWidth="1"/>
    <col min="22" max="29" width="3.28515625" style="115" customWidth="1"/>
    <col min="30" max="30" width="9.140625" style="114"/>
    <col min="31" max="16384" width="9.140625" style="10"/>
  </cols>
  <sheetData>
    <row r="3" spans="1:30" x14ac:dyDescent="0.2">
      <c r="G3" s="10" t="s">
        <v>356</v>
      </c>
    </row>
    <row r="4" spans="1:30" ht="13.5" thickBot="1" x14ac:dyDescent="0.25"/>
    <row r="5" spans="1:30" ht="36" customHeight="1" thickTop="1" x14ac:dyDescent="0.2">
      <c r="A5" s="168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 t="s">
        <v>195</v>
      </c>
      <c r="S5" s="169"/>
      <c r="T5" s="169"/>
      <c r="U5" s="169" t="s">
        <v>196</v>
      </c>
      <c r="V5" s="170" t="s">
        <v>197</v>
      </c>
      <c r="W5" s="170"/>
      <c r="X5" s="170"/>
      <c r="Y5" s="170"/>
      <c r="Z5" s="171" t="s">
        <v>198</v>
      </c>
      <c r="AA5" s="171"/>
      <c r="AB5" s="171"/>
      <c r="AC5" s="171"/>
    </row>
    <row r="6" spans="1:30" ht="13.5" thickBot="1" x14ac:dyDescent="0.25">
      <c r="A6" s="172" t="s">
        <v>199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3" t="s">
        <v>200</v>
      </c>
      <c r="S6" s="173"/>
      <c r="T6" s="173"/>
      <c r="U6" s="173" t="s">
        <v>201</v>
      </c>
      <c r="V6" s="174" t="s">
        <v>201</v>
      </c>
      <c r="W6" s="174"/>
      <c r="X6" s="174"/>
      <c r="Y6" s="174"/>
      <c r="Z6" s="175" t="s">
        <v>202</v>
      </c>
      <c r="AA6" s="175"/>
      <c r="AB6" s="175"/>
      <c r="AC6" s="175"/>
    </row>
    <row r="7" spans="1:30" ht="13.5" thickTop="1" x14ac:dyDescent="0.2">
      <c r="A7" s="163" t="s">
        <v>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 t="s">
        <v>203</v>
      </c>
      <c r="S7" s="164"/>
      <c r="T7" s="164"/>
      <c r="U7" s="164" t="s">
        <v>204</v>
      </c>
      <c r="V7" s="165" t="s">
        <v>205</v>
      </c>
      <c r="W7" s="165"/>
      <c r="X7" s="165"/>
      <c r="Y7" s="165"/>
      <c r="Z7" s="166" t="s">
        <v>206</v>
      </c>
      <c r="AA7" s="166"/>
      <c r="AB7" s="166"/>
      <c r="AC7" s="167"/>
      <c r="AD7" s="116">
        <f>Z7/V7</f>
        <v>0.78290944736017298</v>
      </c>
    </row>
    <row r="8" spans="1:30" x14ac:dyDescent="0.2">
      <c r="A8" s="163" t="s">
        <v>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4" t="s">
        <v>207</v>
      </c>
      <c r="S8" s="164"/>
      <c r="T8" s="164"/>
      <c r="U8" s="164" t="s">
        <v>204</v>
      </c>
      <c r="V8" s="165" t="s">
        <v>208</v>
      </c>
      <c r="W8" s="165"/>
      <c r="X8" s="165"/>
      <c r="Y8" s="165"/>
      <c r="Z8" s="166" t="s">
        <v>208</v>
      </c>
      <c r="AA8" s="166"/>
      <c r="AB8" s="166"/>
      <c r="AC8" s="167"/>
      <c r="AD8" s="116"/>
    </row>
    <row r="9" spans="1:30" x14ac:dyDescent="0.2">
      <c r="A9" s="163" t="s">
        <v>39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 t="s">
        <v>208</v>
      </c>
      <c r="S9" s="164"/>
      <c r="T9" s="164"/>
      <c r="U9" s="164" t="s">
        <v>204</v>
      </c>
      <c r="V9" s="165" t="s">
        <v>209</v>
      </c>
      <c r="W9" s="165"/>
      <c r="X9" s="165"/>
      <c r="Y9" s="165"/>
      <c r="Z9" s="166" t="s">
        <v>210</v>
      </c>
      <c r="AA9" s="166"/>
      <c r="AB9" s="166"/>
      <c r="AC9" s="167"/>
      <c r="AD9" s="116">
        <f t="shared" ref="AD9:AD52" si="0">Z9/V9</f>
        <v>0.98275873959489934</v>
      </c>
    </row>
    <row r="10" spans="1:30" x14ac:dyDescent="0.2">
      <c r="A10" s="163" t="s">
        <v>40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 t="s">
        <v>211</v>
      </c>
      <c r="S10" s="164"/>
      <c r="T10" s="164"/>
      <c r="U10" s="164" t="s">
        <v>204</v>
      </c>
      <c r="V10" s="165" t="s">
        <v>211</v>
      </c>
      <c r="W10" s="165"/>
      <c r="X10" s="165"/>
      <c r="Y10" s="165"/>
      <c r="Z10" s="166" t="s">
        <v>212</v>
      </c>
      <c r="AA10" s="166"/>
      <c r="AB10" s="166"/>
      <c r="AC10" s="167"/>
      <c r="AD10" s="116">
        <f t="shared" si="0"/>
        <v>0.78931487721618021</v>
      </c>
    </row>
    <row r="11" spans="1:30" x14ac:dyDescent="0.2">
      <c r="A11" s="163" t="s">
        <v>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 t="s">
        <v>213</v>
      </c>
      <c r="S11" s="164"/>
      <c r="T11" s="164"/>
      <c r="U11" s="164" t="s">
        <v>204</v>
      </c>
      <c r="V11" s="165" t="s">
        <v>213</v>
      </c>
      <c r="W11" s="165"/>
      <c r="X11" s="165"/>
      <c r="Y11" s="165"/>
      <c r="Z11" s="166" t="s">
        <v>214</v>
      </c>
      <c r="AA11" s="166"/>
      <c r="AB11" s="166"/>
      <c r="AC11" s="167"/>
      <c r="AD11" s="116">
        <f t="shared" si="0"/>
        <v>0.75</v>
      </c>
    </row>
    <row r="12" spans="1:30" x14ac:dyDescent="0.2">
      <c r="A12" s="163" t="s">
        <v>9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 t="s">
        <v>215</v>
      </c>
      <c r="S12" s="164"/>
      <c r="T12" s="164"/>
      <c r="U12" s="164" t="s">
        <v>204</v>
      </c>
      <c r="V12" s="165" t="s">
        <v>215</v>
      </c>
      <c r="W12" s="165"/>
      <c r="X12" s="165"/>
      <c r="Y12" s="165"/>
      <c r="Z12" s="166" t="s">
        <v>216</v>
      </c>
      <c r="AA12" s="166"/>
      <c r="AB12" s="166"/>
      <c r="AC12" s="167"/>
      <c r="AD12" s="116">
        <f t="shared" si="0"/>
        <v>0.64946875000000004</v>
      </c>
    </row>
    <row r="13" spans="1:30" x14ac:dyDescent="0.2">
      <c r="A13" s="163" t="s">
        <v>10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 t="s">
        <v>217</v>
      </c>
      <c r="S13" s="164"/>
      <c r="T13" s="164"/>
      <c r="U13" s="164" t="s">
        <v>204</v>
      </c>
      <c r="V13" s="165" t="s">
        <v>217</v>
      </c>
      <c r="W13" s="165"/>
      <c r="X13" s="165"/>
      <c r="Y13" s="165"/>
      <c r="Z13" s="166" t="s">
        <v>218</v>
      </c>
      <c r="AA13" s="166"/>
      <c r="AB13" s="166"/>
      <c r="AC13" s="167"/>
      <c r="AD13" s="116">
        <f t="shared" si="0"/>
        <v>9.3073333333333327E-2</v>
      </c>
    </row>
    <row r="14" spans="1:30" x14ac:dyDescent="0.2">
      <c r="A14" s="163" t="s">
        <v>41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4" t="s">
        <v>219</v>
      </c>
      <c r="S14" s="164"/>
      <c r="T14" s="164"/>
      <c r="U14" s="164" t="s">
        <v>204</v>
      </c>
      <c r="V14" s="165" t="s">
        <v>219</v>
      </c>
      <c r="W14" s="165"/>
      <c r="X14" s="165"/>
      <c r="Y14" s="165"/>
      <c r="Z14" s="166" t="s">
        <v>220</v>
      </c>
      <c r="AA14" s="166"/>
      <c r="AB14" s="166"/>
      <c r="AC14" s="167"/>
      <c r="AD14" s="116">
        <f t="shared" si="0"/>
        <v>0.73119472200871127</v>
      </c>
    </row>
    <row r="15" spans="1:30" x14ac:dyDescent="0.2">
      <c r="A15" s="163" t="s">
        <v>43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4" t="s">
        <v>221</v>
      </c>
      <c r="S15" s="164"/>
      <c r="T15" s="164"/>
      <c r="U15" s="164" t="s">
        <v>204</v>
      </c>
      <c r="V15" s="165" t="s">
        <v>221</v>
      </c>
      <c r="W15" s="165"/>
      <c r="X15" s="165"/>
      <c r="Y15" s="165"/>
      <c r="Z15" s="166" t="s">
        <v>222</v>
      </c>
      <c r="AA15" s="166"/>
      <c r="AB15" s="166"/>
      <c r="AC15" s="167"/>
      <c r="AD15" s="116">
        <f t="shared" si="0"/>
        <v>0.76239637732327592</v>
      </c>
    </row>
    <row r="16" spans="1:30" x14ac:dyDescent="0.2">
      <c r="A16" s="163" t="s">
        <v>223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4" t="s">
        <v>224</v>
      </c>
      <c r="S16" s="164"/>
      <c r="T16" s="164"/>
      <c r="U16" s="164" t="s">
        <v>204</v>
      </c>
      <c r="V16" s="165" t="s">
        <v>224</v>
      </c>
      <c r="W16" s="165"/>
      <c r="X16" s="165"/>
      <c r="Y16" s="165"/>
      <c r="Z16" s="166" t="s">
        <v>225</v>
      </c>
      <c r="AA16" s="166"/>
      <c r="AB16" s="166"/>
      <c r="AC16" s="167"/>
      <c r="AD16" s="116">
        <f t="shared" si="0"/>
        <v>0.85707789916297872</v>
      </c>
    </row>
    <row r="17" spans="1:30" x14ac:dyDescent="0.2">
      <c r="A17" s="163" t="s">
        <v>11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 t="s">
        <v>227</v>
      </c>
      <c r="S17" s="164"/>
      <c r="T17" s="164"/>
      <c r="U17" s="164" t="s">
        <v>204</v>
      </c>
      <c r="V17" s="165" t="s">
        <v>227</v>
      </c>
      <c r="W17" s="165"/>
      <c r="X17" s="165"/>
      <c r="Y17" s="165"/>
      <c r="Z17" s="166" t="s">
        <v>228</v>
      </c>
      <c r="AA17" s="166"/>
      <c r="AB17" s="166"/>
      <c r="AC17" s="167"/>
      <c r="AD17" s="116">
        <f t="shared" si="0"/>
        <v>0.74166149754517408</v>
      </c>
    </row>
    <row r="18" spans="1:30" x14ac:dyDescent="0.2">
      <c r="A18" s="163" t="s">
        <v>44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4" t="s">
        <v>227</v>
      </c>
      <c r="S18" s="164"/>
      <c r="T18" s="164"/>
      <c r="U18" s="164" t="s">
        <v>204</v>
      </c>
      <c r="V18" s="165" t="s">
        <v>227</v>
      </c>
      <c r="W18" s="165"/>
      <c r="X18" s="165"/>
      <c r="Y18" s="165"/>
      <c r="Z18" s="166" t="s">
        <v>228</v>
      </c>
      <c r="AA18" s="166"/>
      <c r="AB18" s="166"/>
      <c r="AC18" s="167"/>
      <c r="AD18" s="116">
        <f t="shared" si="0"/>
        <v>0.74166149754517408</v>
      </c>
    </row>
    <row r="19" spans="1:30" x14ac:dyDescent="0.2">
      <c r="A19" s="163" t="s">
        <v>12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4" t="s">
        <v>229</v>
      </c>
      <c r="S19" s="164"/>
      <c r="T19" s="164"/>
      <c r="U19" s="164" t="s">
        <v>204</v>
      </c>
      <c r="V19" s="165" t="s">
        <v>230</v>
      </c>
      <c r="W19" s="165"/>
      <c r="X19" s="165"/>
      <c r="Y19" s="165"/>
      <c r="Z19" s="166" t="s">
        <v>231</v>
      </c>
      <c r="AA19" s="166"/>
      <c r="AB19" s="166"/>
      <c r="AC19" s="167"/>
      <c r="AD19" s="116">
        <f t="shared" si="0"/>
        <v>0.86904945667228428</v>
      </c>
    </row>
    <row r="20" spans="1:30" x14ac:dyDescent="0.2">
      <c r="A20" s="163" t="s">
        <v>13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 t="s">
        <v>232</v>
      </c>
      <c r="S20" s="164"/>
      <c r="T20" s="164"/>
      <c r="U20" s="164" t="s">
        <v>204</v>
      </c>
      <c r="V20" s="165" t="s">
        <v>232</v>
      </c>
      <c r="W20" s="165"/>
      <c r="X20" s="165"/>
      <c r="Y20" s="165"/>
      <c r="Z20" s="166" t="s">
        <v>233</v>
      </c>
      <c r="AA20" s="166"/>
      <c r="AB20" s="166"/>
      <c r="AC20" s="167"/>
      <c r="AD20" s="116">
        <f t="shared" si="0"/>
        <v>0.94024509803921563</v>
      </c>
    </row>
    <row r="21" spans="1:30" x14ac:dyDescent="0.2">
      <c r="A21" s="163" t="s">
        <v>45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4" t="s">
        <v>234</v>
      </c>
      <c r="S21" s="164"/>
      <c r="T21" s="164"/>
      <c r="U21" s="164" t="s">
        <v>204</v>
      </c>
      <c r="V21" s="165" t="s">
        <v>235</v>
      </c>
      <c r="W21" s="165"/>
      <c r="X21" s="165"/>
      <c r="Y21" s="165"/>
      <c r="Z21" s="166" t="s">
        <v>236</v>
      </c>
      <c r="AA21" s="166"/>
      <c r="AB21" s="166"/>
      <c r="AC21" s="167"/>
      <c r="AD21" s="116">
        <f t="shared" si="0"/>
        <v>0.87199357819179879</v>
      </c>
    </row>
    <row r="22" spans="1:30" x14ac:dyDescent="0.2">
      <c r="A22" s="163" t="s">
        <v>14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 t="s">
        <v>237</v>
      </c>
      <c r="S22" s="164"/>
      <c r="T22" s="164"/>
      <c r="U22" s="164" t="s">
        <v>204</v>
      </c>
      <c r="V22" s="165" t="s">
        <v>238</v>
      </c>
      <c r="W22" s="165"/>
      <c r="X22" s="165"/>
      <c r="Y22" s="165"/>
      <c r="Z22" s="166" t="s">
        <v>239</v>
      </c>
      <c r="AA22" s="166"/>
      <c r="AB22" s="166"/>
      <c r="AC22" s="167"/>
      <c r="AD22" s="116">
        <f t="shared" si="0"/>
        <v>0.75169255896159071</v>
      </c>
    </row>
    <row r="23" spans="1:30" x14ac:dyDescent="0.2">
      <c r="A23" s="163" t="s">
        <v>15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 t="s">
        <v>240</v>
      </c>
      <c r="S23" s="164"/>
      <c r="T23" s="164"/>
      <c r="U23" s="164" t="s">
        <v>204</v>
      </c>
      <c r="V23" s="165" t="s">
        <v>240</v>
      </c>
      <c r="W23" s="165"/>
      <c r="X23" s="165"/>
      <c r="Y23" s="165"/>
      <c r="Z23" s="166" t="s">
        <v>241</v>
      </c>
      <c r="AA23" s="166"/>
      <c r="AB23" s="166"/>
      <c r="AC23" s="167"/>
      <c r="AD23" s="116">
        <f t="shared" si="0"/>
        <v>0.35260773316372468</v>
      </c>
    </row>
    <row r="24" spans="1:30" x14ac:dyDescent="0.2">
      <c r="A24" s="163" t="s">
        <v>16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4" t="s">
        <v>242</v>
      </c>
      <c r="S24" s="164"/>
      <c r="T24" s="164"/>
      <c r="U24" s="164" t="s">
        <v>204</v>
      </c>
      <c r="V24" s="165" t="s">
        <v>242</v>
      </c>
      <c r="W24" s="165"/>
      <c r="X24" s="165"/>
      <c r="Y24" s="165"/>
      <c r="Z24" s="166" t="s">
        <v>243</v>
      </c>
      <c r="AA24" s="166"/>
      <c r="AB24" s="166"/>
      <c r="AC24" s="167"/>
      <c r="AD24" s="116">
        <f t="shared" si="0"/>
        <v>0.31506589721036332</v>
      </c>
    </row>
    <row r="25" spans="1:30" x14ac:dyDescent="0.2">
      <c r="A25" s="163" t="s">
        <v>46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4" t="s">
        <v>244</v>
      </c>
      <c r="S25" s="164"/>
      <c r="T25" s="164"/>
      <c r="U25" s="164" t="s">
        <v>204</v>
      </c>
      <c r="V25" s="165" t="s">
        <v>245</v>
      </c>
      <c r="W25" s="165"/>
      <c r="X25" s="165"/>
      <c r="Y25" s="165"/>
      <c r="Z25" s="166" t="s">
        <v>246</v>
      </c>
      <c r="AA25" s="166"/>
      <c r="AB25" s="166"/>
      <c r="AC25" s="167"/>
      <c r="AD25" s="116">
        <f t="shared" si="0"/>
        <v>0.48722517831830747</v>
      </c>
    </row>
    <row r="26" spans="1:30" x14ac:dyDescent="0.2">
      <c r="A26" s="163" t="s">
        <v>47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4" t="s">
        <v>247</v>
      </c>
      <c r="S26" s="164"/>
      <c r="T26" s="164"/>
      <c r="U26" s="164" t="s">
        <v>204</v>
      </c>
      <c r="V26" s="165" t="s">
        <v>247</v>
      </c>
      <c r="W26" s="165"/>
      <c r="X26" s="165"/>
      <c r="Y26" s="165"/>
      <c r="Z26" s="166" t="s">
        <v>248</v>
      </c>
      <c r="AA26" s="166"/>
      <c r="AB26" s="166"/>
      <c r="AC26" s="167"/>
      <c r="AD26" s="116">
        <f t="shared" si="0"/>
        <v>0.96214999999999995</v>
      </c>
    </row>
    <row r="27" spans="1:30" x14ac:dyDescent="0.2">
      <c r="A27" s="163" t="s">
        <v>17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4" t="s">
        <v>249</v>
      </c>
      <c r="S27" s="164"/>
      <c r="T27" s="164"/>
      <c r="U27" s="164" t="s">
        <v>204</v>
      </c>
      <c r="V27" s="165" t="s">
        <v>249</v>
      </c>
      <c r="W27" s="165"/>
      <c r="X27" s="165"/>
      <c r="Y27" s="165"/>
      <c r="Z27" s="166" t="s">
        <v>250</v>
      </c>
      <c r="AA27" s="166"/>
      <c r="AB27" s="166"/>
      <c r="AC27" s="167"/>
      <c r="AD27" s="116">
        <f t="shared" si="0"/>
        <v>0.59175705583648452</v>
      </c>
    </row>
    <row r="28" spans="1:30" x14ac:dyDescent="0.2">
      <c r="A28" s="163" t="s">
        <v>306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4" t="s">
        <v>251</v>
      </c>
      <c r="S28" s="164"/>
      <c r="T28" s="164"/>
      <c r="U28" s="164" t="s">
        <v>204</v>
      </c>
      <c r="V28" s="165" t="s">
        <v>252</v>
      </c>
      <c r="W28" s="165"/>
      <c r="X28" s="165"/>
      <c r="Y28" s="165"/>
      <c r="Z28" s="166" t="s">
        <v>253</v>
      </c>
      <c r="AA28" s="166"/>
      <c r="AB28" s="166"/>
      <c r="AC28" s="167"/>
      <c r="AD28" s="116">
        <f t="shared" si="0"/>
        <v>0.68144525178455739</v>
      </c>
    </row>
    <row r="29" spans="1:30" x14ac:dyDescent="0.2">
      <c r="A29" s="163" t="s">
        <v>18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4" t="s">
        <v>226</v>
      </c>
      <c r="S29" s="164"/>
      <c r="T29" s="164"/>
      <c r="U29" s="164" t="s">
        <v>204</v>
      </c>
      <c r="V29" s="165" t="s">
        <v>226</v>
      </c>
      <c r="W29" s="165"/>
      <c r="X29" s="165"/>
      <c r="Y29" s="165"/>
      <c r="Z29" s="166" t="s">
        <v>254</v>
      </c>
      <c r="AA29" s="166"/>
      <c r="AB29" s="166"/>
      <c r="AC29" s="167"/>
      <c r="AD29" s="116"/>
    </row>
    <row r="30" spans="1:30" x14ac:dyDescent="0.2">
      <c r="A30" s="163" t="s">
        <v>49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4" t="s">
        <v>255</v>
      </c>
      <c r="S30" s="164"/>
      <c r="T30" s="164"/>
      <c r="U30" s="164" t="s">
        <v>204</v>
      </c>
      <c r="V30" s="165" t="s">
        <v>256</v>
      </c>
      <c r="W30" s="165"/>
      <c r="X30" s="165"/>
      <c r="Y30" s="165"/>
      <c r="Z30" s="166" t="s">
        <v>257</v>
      </c>
      <c r="AA30" s="166"/>
      <c r="AB30" s="166"/>
      <c r="AC30" s="167"/>
      <c r="AD30" s="116">
        <f t="shared" si="0"/>
        <v>0.57933669047770253</v>
      </c>
    </row>
    <row r="31" spans="1:30" x14ac:dyDescent="0.2">
      <c r="A31" s="163" t="s">
        <v>19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4" t="s">
        <v>208</v>
      </c>
      <c r="S31" s="164"/>
      <c r="T31" s="164"/>
      <c r="U31" s="164" t="s">
        <v>204</v>
      </c>
      <c r="V31" s="165" t="s">
        <v>258</v>
      </c>
      <c r="W31" s="165"/>
      <c r="X31" s="165"/>
      <c r="Y31" s="165"/>
      <c r="Z31" s="166" t="s">
        <v>208</v>
      </c>
      <c r="AA31" s="166"/>
      <c r="AB31" s="166"/>
      <c r="AC31" s="167"/>
      <c r="AD31" s="116"/>
    </row>
    <row r="32" spans="1:30" x14ac:dyDescent="0.2">
      <c r="A32" s="163" t="s">
        <v>50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4" t="s">
        <v>208</v>
      </c>
      <c r="S32" s="164"/>
      <c r="T32" s="164"/>
      <c r="U32" s="164" t="s">
        <v>204</v>
      </c>
      <c r="V32" s="165" t="s">
        <v>258</v>
      </c>
      <c r="W32" s="165"/>
      <c r="X32" s="165"/>
      <c r="Y32" s="165"/>
      <c r="Z32" s="166" t="s">
        <v>208</v>
      </c>
      <c r="AA32" s="166"/>
      <c r="AB32" s="166"/>
      <c r="AC32" s="167"/>
      <c r="AD32" s="116"/>
    </row>
    <row r="33" spans="1:30" x14ac:dyDescent="0.2">
      <c r="A33" s="163" t="s">
        <v>20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4" t="s">
        <v>259</v>
      </c>
      <c r="S33" s="164"/>
      <c r="T33" s="164"/>
      <c r="U33" s="164" t="s">
        <v>204</v>
      </c>
      <c r="V33" s="165" t="s">
        <v>260</v>
      </c>
      <c r="W33" s="165"/>
      <c r="X33" s="165"/>
      <c r="Y33" s="165"/>
      <c r="Z33" s="166" t="s">
        <v>261</v>
      </c>
      <c r="AA33" s="166"/>
      <c r="AB33" s="166"/>
      <c r="AC33" s="167"/>
      <c r="AD33" s="116">
        <f t="shared" si="0"/>
        <v>0.42971173261777534</v>
      </c>
    </row>
    <row r="34" spans="1:30" x14ac:dyDescent="0.2">
      <c r="A34" s="163" t="s">
        <v>262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4" t="s">
        <v>208</v>
      </c>
      <c r="S34" s="164"/>
      <c r="T34" s="164"/>
      <c r="U34" s="164" t="s">
        <v>204</v>
      </c>
      <c r="V34" s="165" t="s">
        <v>263</v>
      </c>
      <c r="W34" s="165"/>
      <c r="X34" s="165"/>
      <c r="Y34" s="165"/>
      <c r="Z34" s="166" t="s">
        <v>208</v>
      </c>
      <c r="AA34" s="166"/>
      <c r="AB34" s="166"/>
      <c r="AC34" s="167"/>
      <c r="AD34" s="116"/>
    </row>
    <row r="35" spans="1:30" x14ac:dyDescent="0.2">
      <c r="A35" s="163" t="s">
        <v>51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4" t="s">
        <v>208</v>
      </c>
      <c r="S35" s="164"/>
      <c r="T35" s="164"/>
      <c r="U35" s="164" t="s">
        <v>204</v>
      </c>
      <c r="V35" s="165" t="s">
        <v>264</v>
      </c>
      <c r="W35" s="165"/>
      <c r="X35" s="165"/>
      <c r="Y35" s="165"/>
      <c r="Z35" s="166" t="s">
        <v>264</v>
      </c>
      <c r="AA35" s="166"/>
      <c r="AB35" s="166"/>
      <c r="AC35" s="167"/>
      <c r="AD35" s="116">
        <f t="shared" si="0"/>
        <v>1</v>
      </c>
    </row>
    <row r="36" spans="1:30" x14ac:dyDescent="0.2">
      <c r="A36" s="163" t="s">
        <v>22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4" t="s">
        <v>208</v>
      </c>
      <c r="S36" s="164"/>
      <c r="T36" s="164"/>
      <c r="U36" s="164" t="s">
        <v>204</v>
      </c>
      <c r="V36" s="165" t="s">
        <v>265</v>
      </c>
      <c r="W36" s="165"/>
      <c r="X36" s="165"/>
      <c r="Y36" s="165"/>
      <c r="Z36" s="166" t="s">
        <v>266</v>
      </c>
      <c r="AA36" s="166"/>
      <c r="AB36" s="166"/>
      <c r="AC36" s="167"/>
      <c r="AD36" s="116">
        <f t="shared" si="0"/>
        <v>0.87703071672354949</v>
      </c>
    </row>
    <row r="37" spans="1:30" x14ac:dyDescent="0.2">
      <c r="A37" s="163" t="s">
        <v>52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4" t="s">
        <v>259</v>
      </c>
      <c r="S37" s="164"/>
      <c r="T37" s="164"/>
      <c r="U37" s="164" t="s">
        <v>204</v>
      </c>
      <c r="V37" s="165" t="s">
        <v>267</v>
      </c>
      <c r="W37" s="165"/>
      <c r="X37" s="165"/>
      <c r="Y37" s="165"/>
      <c r="Z37" s="166" t="s">
        <v>268</v>
      </c>
      <c r="AA37" s="166"/>
      <c r="AB37" s="166"/>
      <c r="AC37" s="167"/>
      <c r="AD37" s="116">
        <f t="shared" si="0"/>
        <v>0.40982589166592548</v>
      </c>
    </row>
    <row r="38" spans="1:30" x14ac:dyDescent="0.2">
      <c r="A38" s="163" t="s">
        <v>53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4" t="s">
        <v>269</v>
      </c>
      <c r="S38" s="164"/>
      <c r="T38" s="164"/>
      <c r="U38" s="164" t="s">
        <v>204</v>
      </c>
      <c r="V38" s="165" t="s">
        <v>270</v>
      </c>
      <c r="W38" s="165"/>
      <c r="X38" s="165"/>
      <c r="Y38" s="165"/>
      <c r="Z38" s="166" t="s">
        <v>271</v>
      </c>
      <c r="AA38" s="166"/>
      <c r="AB38" s="166"/>
      <c r="AC38" s="167"/>
      <c r="AD38" s="116">
        <f t="shared" si="0"/>
        <v>0.55815605019502734</v>
      </c>
    </row>
    <row r="39" spans="1:30" x14ac:dyDescent="0.2">
      <c r="A39" s="163" t="s">
        <v>54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4" t="s">
        <v>272</v>
      </c>
      <c r="S39" s="164"/>
      <c r="T39" s="164"/>
      <c r="U39" s="164" t="s">
        <v>204</v>
      </c>
      <c r="V39" s="165" t="s">
        <v>272</v>
      </c>
      <c r="W39" s="165"/>
      <c r="X39" s="165"/>
      <c r="Y39" s="165"/>
      <c r="Z39" s="166" t="s">
        <v>273</v>
      </c>
      <c r="AA39" s="166"/>
      <c r="AB39" s="166"/>
      <c r="AC39" s="167"/>
      <c r="AD39" s="116">
        <f t="shared" si="0"/>
        <v>0.48730684326710816</v>
      </c>
    </row>
    <row r="40" spans="1:30" x14ac:dyDescent="0.2">
      <c r="A40" s="163" t="s">
        <v>274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4" t="s">
        <v>226</v>
      </c>
      <c r="S40" s="164"/>
      <c r="T40" s="164"/>
      <c r="U40" s="164" t="s">
        <v>204</v>
      </c>
      <c r="V40" s="165" t="s">
        <v>226</v>
      </c>
      <c r="W40" s="165"/>
      <c r="X40" s="165"/>
      <c r="Y40" s="165"/>
      <c r="Z40" s="166" t="s">
        <v>273</v>
      </c>
      <c r="AA40" s="166"/>
      <c r="AB40" s="166"/>
      <c r="AC40" s="167"/>
      <c r="AD40" s="116"/>
    </row>
    <row r="41" spans="1:30" x14ac:dyDescent="0.2">
      <c r="A41" s="163" t="s">
        <v>55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 t="s">
        <v>272</v>
      </c>
      <c r="S41" s="164"/>
      <c r="T41" s="164"/>
      <c r="U41" s="164" t="s">
        <v>204</v>
      </c>
      <c r="V41" s="165" t="s">
        <v>272</v>
      </c>
      <c r="W41" s="165"/>
      <c r="X41" s="165"/>
      <c r="Y41" s="165"/>
      <c r="Z41" s="166" t="s">
        <v>273</v>
      </c>
      <c r="AA41" s="166"/>
      <c r="AB41" s="166"/>
      <c r="AC41" s="167"/>
      <c r="AD41" s="116">
        <f t="shared" si="0"/>
        <v>0.48730684326710816</v>
      </c>
    </row>
    <row r="42" spans="1:30" x14ac:dyDescent="0.2">
      <c r="A42" s="163" t="s">
        <v>275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4" t="s">
        <v>276</v>
      </c>
      <c r="S42" s="164"/>
      <c r="T42" s="164"/>
      <c r="U42" s="164" t="s">
        <v>204</v>
      </c>
      <c r="V42" s="165" t="s">
        <v>277</v>
      </c>
      <c r="W42" s="165"/>
      <c r="X42" s="165"/>
      <c r="Y42" s="165"/>
      <c r="Z42" s="166" t="s">
        <v>278</v>
      </c>
      <c r="AA42" s="166"/>
      <c r="AB42" s="166"/>
      <c r="AC42" s="167"/>
      <c r="AD42" s="116">
        <f t="shared" si="0"/>
        <v>0.71359994112118064</v>
      </c>
    </row>
    <row r="43" spans="1:30" x14ac:dyDescent="0.2">
      <c r="A43" s="163" t="s">
        <v>23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4" t="s">
        <v>279</v>
      </c>
      <c r="S43" s="164"/>
      <c r="T43" s="164"/>
      <c r="U43" s="164" t="s">
        <v>204</v>
      </c>
      <c r="V43" s="165" t="s">
        <v>280</v>
      </c>
      <c r="W43" s="165"/>
      <c r="X43" s="165"/>
      <c r="Y43" s="165"/>
      <c r="Z43" s="166" t="s">
        <v>226</v>
      </c>
      <c r="AA43" s="166"/>
      <c r="AB43" s="166"/>
      <c r="AC43" s="167"/>
      <c r="AD43" s="116"/>
    </row>
    <row r="44" spans="1:30" x14ac:dyDescent="0.2">
      <c r="A44" s="163" t="s">
        <v>281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4" t="s">
        <v>282</v>
      </c>
      <c r="S44" s="164"/>
      <c r="T44" s="164"/>
      <c r="U44" s="164" t="s">
        <v>204</v>
      </c>
      <c r="V44" s="165" t="s">
        <v>283</v>
      </c>
      <c r="W44" s="165"/>
      <c r="X44" s="165"/>
      <c r="Y44" s="165"/>
      <c r="Z44" s="166" t="s">
        <v>278</v>
      </c>
      <c r="AA44" s="166"/>
      <c r="AB44" s="166"/>
      <c r="AC44" s="167"/>
      <c r="AD44" s="116">
        <f t="shared" si="0"/>
        <v>0.26709088095886008</v>
      </c>
    </row>
    <row r="45" spans="1:30" x14ac:dyDescent="0.2">
      <c r="A45" s="163" t="s">
        <v>58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4" t="s">
        <v>208</v>
      </c>
      <c r="S45" s="164"/>
      <c r="T45" s="164"/>
      <c r="U45" s="164" t="s">
        <v>204</v>
      </c>
      <c r="V45" s="165" t="s">
        <v>284</v>
      </c>
      <c r="W45" s="165"/>
      <c r="X45" s="165"/>
      <c r="Y45" s="165"/>
      <c r="Z45" s="166" t="s">
        <v>208</v>
      </c>
      <c r="AA45" s="166"/>
      <c r="AB45" s="166"/>
      <c r="AC45" s="167"/>
      <c r="AD45" s="116"/>
    </row>
    <row r="46" spans="1:30" x14ac:dyDescent="0.2">
      <c r="A46" s="163" t="s">
        <v>24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4" t="s">
        <v>285</v>
      </c>
      <c r="S46" s="164"/>
      <c r="T46" s="164"/>
      <c r="U46" s="164" t="s">
        <v>204</v>
      </c>
      <c r="V46" s="165" t="s">
        <v>286</v>
      </c>
      <c r="W46" s="165"/>
      <c r="X46" s="165"/>
      <c r="Y46" s="165"/>
      <c r="Z46" s="166" t="s">
        <v>287</v>
      </c>
      <c r="AA46" s="166"/>
      <c r="AB46" s="166"/>
      <c r="AC46" s="167"/>
      <c r="AD46" s="116">
        <f t="shared" si="0"/>
        <v>0.67625248674291571</v>
      </c>
    </row>
    <row r="47" spans="1:30" x14ac:dyDescent="0.2">
      <c r="A47" s="163" t="s">
        <v>25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4" t="s">
        <v>288</v>
      </c>
      <c r="S47" s="164"/>
      <c r="T47" s="164"/>
      <c r="U47" s="164" t="s">
        <v>204</v>
      </c>
      <c r="V47" s="165" t="s">
        <v>289</v>
      </c>
      <c r="W47" s="165"/>
      <c r="X47" s="165"/>
      <c r="Y47" s="165"/>
      <c r="Z47" s="166" t="s">
        <v>290</v>
      </c>
      <c r="AA47" s="166"/>
      <c r="AB47" s="166"/>
      <c r="AC47" s="167"/>
      <c r="AD47" s="116">
        <f t="shared" si="0"/>
        <v>0.18956360039346146</v>
      </c>
    </row>
    <row r="48" spans="1:30" x14ac:dyDescent="0.2">
      <c r="A48" s="163" t="s">
        <v>59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4" t="s">
        <v>291</v>
      </c>
      <c r="S48" s="164"/>
      <c r="T48" s="164"/>
      <c r="U48" s="164" t="s">
        <v>204</v>
      </c>
      <c r="V48" s="165" t="s">
        <v>292</v>
      </c>
      <c r="W48" s="165"/>
      <c r="X48" s="165"/>
      <c r="Y48" s="165"/>
      <c r="Z48" s="166" t="s">
        <v>293</v>
      </c>
      <c r="AA48" s="166"/>
      <c r="AB48" s="166"/>
      <c r="AC48" s="167"/>
      <c r="AD48" s="116">
        <f t="shared" si="0"/>
        <v>0.18874449541598309</v>
      </c>
    </row>
    <row r="49" spans="1:30" x14ac:dyDescent="0.2">
      <c r="A49" s="163" t="s">
        <v>26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4" t="s">
        <v>294</v>
      </c>
      <c r="S49" s="164"/>
      <c r="T49" s="164"/>
      <c r="U49" s="164" t="s">
        <v>204</v>
      </c>
      <c r="V49" s="165" t="s">
        <v>295</v>
      </c>
      <c r="W49" s="165"/>
      <c r="X49" s="165"/>
      <c r="Y49" s="165"/>
      <c r="Z49" s="166" t="s">
        <v>296</v>
      </c>
      <c r="AA49" s="166"/>
      <c r="AB49" s="166"/>
      <c r="AC49" s="167"/>
      <c r="AD49" s="116">
        <f t="shared" si="0"/>
        <v>0.37878759612845825</v>
      </c>
    </row>
    <row r="50" spans="1:30" x14ac:dyDescent="0.2">
      <c r="A50" s="163" t="s">
        <v>27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4" t="s">
        <v>297</v>
      </c>
      <c r="S50" s="164"/>
      <c r="T50" s="164"/>
      <c r="U50" s="164" t="s">
        <v>204</v>
      </c>
      <c r="V50" s="165" t="s">
        <v>298</v>
      </c>
      <c r="W50" s="165"/>
      <c r="X50" s="165"/>
      <c r="Y50" s="165"/>
      <c r="Z50" s="166" t="s">
        <v>299</v>
      </c>
      <c r="AA50" s="166"/>
      <c r="AB50" s="166"/>
      <c r="AC50" s="167"/>
      <c r="AD50" s="116">
        <f t="shared" si="0"/>
        <v>0.38411027258719843</v>
      </c>
    </row>
    <row r="51" spans="1:30" x14ac:dyDescent="0.2">
      <c r="A51" s="163" t="s">
        <v>60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4" t="s">
        <v>300</v>
      </c>
      <c r="S51" s="164"/>
      <c r="T51" s="164"/>
      <c r="U51" s="164" t="s">
        <v>204</v>
      </c>
      <c r="V51" s="165" t="s">
        <v>301</v>
      </c>
      <c r="W51" s="165"/>
      <c r="X51" s="165"/>
      <c r="Y51" s="165"/>
      <c r="Z51" s="166" t="s">
        <v>302</v>
      </c>
      <c r="AA51" s="166"/>
      <c r="AB51" s="166"/>
      <c r="AC51" s="167"/>
      <c r="AD51" s="116">
        <f t="shared" si="0"/>
        <v>0.37979727404991481</v>
      </c>
    </row>
    <row r="52" spans="1:30" x14ac:dyDescent="0.2">
      <c r="A52" s="163" t="s">
        <v>61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4" t="s">
        <v>303</v>
      </c>
      <c r="S52" s="164"/>
      <c r="T52" s="164"/>
      <c r="U52" s="164" t="s">
        <v>204</v>
      </c>
      <c r="V52" s="165" t="s">
        <v>304</v>
      </c>
      <c r="W52" s="165"/>
      <c r="X52" s="165"/>
      <c r="Y52" s="165"/>
      <c r="Z52" s="166" t="s">
        <v>305</v>
      </c>
      <c r="AA52" s="166"/>
      <c r="AB52" s="166"/>
      <c r="AC52" s="167"/>
      <c r="AD52" s="116">
        <f t="shared" si="0"/>
        <v>0.44842483470690531</v>
      </c>
    </row>
  </sheetData>
  <mergeCells count="192">
    <mergeCell ref="A5:Q5"/>
    <mergeCell ref="R5:U5"/>
    <mergeCell ref="V5:Y5"/>
    <mergeCell ref="Z5:AC5"/>
    <mergeCell ref="A6:Q6"/>
    <mergeCell ref="R6:U6"/>
    <mergeCell ref="V6:Y6"/>
    <mergeCell ref="Z6:AC6"/>
    <mergeCell ref="A9:Q9"/>
    <mergeCell ref="R9:U9"/>
    <mergeCell ref="V9:Y9"/>
    <mergeCell ref="Z9:AC9"/>
    <mergeCell ref="A10:Q10"/>
    <mergeCell ref="R10:U10"/>
    <mergeCell ref="V10:Y10"/>
    <mergeCell ref="Z10:AC10"/>
    <mergeCell ref="A7:Q7"/>
    <mergeCell ref="R7:U7"/>
    <mergeCell ref="V7:Y7"/>
    <mergeCell ref="Z7:AC7"/>
    <mergeCell ref="A8:Q8"/>
    <mergeCell ref="R8:U8"/>
    <mergeCell ref="V8:Y8"/>
    <mergeCell ref="Z8:AC8"/>
    <mergeCell ref="A13:Q13"/>
    <mergeCell ref="R13:U13"/>
    <mergeCell ref="V13:Y13"/>
    <mergeCell ref="Z13:AC13"/>
    <mergeCell ref="A14:Q14"/>
    <mergeCell ref="R14:U14"/>
    <mergeCell ref="V14:Y14"/>
    <mergeCell ref="Z14:AC14"/>
    <mergeCell ref="A11:Q11"/>
    <mergeCell ref="R11:U11"/>
    <mergeCell ref="V11:Y11"/>
    <mergeCell ref="Z11:AC11"/>
    <mergeCell ref="A12:Q12"/>
    <mergeCell ref="R12:U12"/>
    <mergeCell ref="V12:Y12"/>
    <mergeCell ref="Z12:AC12"/>
    <mergeCell ref="A17:Q17"/>
    <mergeCell ref="R17:U17"/>
    <mergeCell ref="V17:Y17"/>
    <mergeCell ref="Z17:AC17"/>
    <mergeCell ref="A15:Q15"/>
    <mergeCell ref="R15:U15"/>
    <mergeCell ref="V15:Y15"/>
    <mergeCell ref="Z15:AC15"/>
    <mergeCell ref="A16:Q16"/>
    <mergeCell ref="R16:U16"/>
    <mergeCell ref="V16:Y16"/>
    <mergeCell ref="Z16:AC16"/>
    <mergeCell ref="A20:Q20"/>
    <mergeCell ref="R20:U20"/>
    <mergeCell ref="V20:Y20"/>
    <mergeCell ref="Z20:AC20"/>
    <mergeCell ref="A21:Q21"/>
    <mergeCell ref="R21:U21"/>
    <mergeCell ref="V21:Y21"/>
    <mergeCell ref="Z21:AC21"/>
    <mergeCell ref="A18:Q18"/>
    <mergeCell ref="R18:U18"/>
    <mergeCell ref="V18:Y18"/>
    <mergeCell ref="Z18:AC18"/>
    <mergeCell ref="A19:Q19"/>
    <mergeCell ref="R19:U19"/>
    <mergeCell ref="V19:Y19"/>
    <mergeCell ref="Z19:AC19"/>
    <mergeCell ref="A24:Q24"/>
    <mergeCell ref="R24:U24"/>
    <mergeCell ref="V24:Y24"/>
    <mergeCell ref="Z24:AC24"/>
    <mergeCell ref="A25:Q25"/>
    <mergeCell ref="R25:U25"/>
    <mergeCell ref="V25:Y25"/>
    <mergeCell ref="Z25:AC25"/>
    <mergeCell ref="A22:Q22"/>
    <mergeCell ref="R22:U22"/>
    <mergeCell ref="V22:Y22"/>
    <mergeCell ref="Z22:AC22"/>
    <mergeCell ref="A23:Q23"/>
    <mergeCell ref="R23:U23"/>
    <mergeCell ref="V23:Y23"/>
    <mergeCell ref="Z23:AC23"/>
    <mergeCell ref="A28:Q28"/>
    <mergeCell ref="R28:U28"/>
    <mergeCell ref="V28:Y28"/>
    <mergeCell ref="Z28:AC28"/>
    <mergeCell ref="A29:Q29"/>
    <mergeCell ref="R29:U29"/>
    <mergeCell ref="V29:Y29"/>
    <mergeCell ref="Z29:AC29"/>
    <mergeCell ref="A26:Q26"/>
    <mergeCell ref="R26:U26"/>
    <mergeCell ref="V26:Y26"/>
    <mergeCell ref="Z26:AC26"/>
    <mergeCell ref="A27:Q27"/>
    <mergeCell ref="R27:U27"/>
    <mergeCell ref="V27:Y27"/>
    <mergeCell ref="Z27:AC27"/>
    <mergeCell ref="A32:Q32"/>
    <mergeCell ref="R32:U32"/>
    <mergeCell ref="V32:Y32"/>
    <mergeCell ref="Z32:AC32"/>
    <mergeCell ref="A33:Q33"/>
    <mergeCell ref="R33:U33"/>
    <mergeCell ref="V33:Y33"/>
    <mergeCell ref="Z33:AC33"/>
    <mergeCell ref="A30:Q30"/>
    <mergeCell ref="R30:U30"/>
    <mergeCell ref="V30:Y30"/>
    <mergeCell ref="Z30:AC30"/>
    <mergeCell ref="A31:Q31"/>
    <mergeCell ref="R31:U31"/>
    <mergeCell ref="V31:Y31"/>
    <mergeCell ref="Z31:AC31"/>
    <mergeCell ref="A36:Q36"/>
    <mergeCell ref="R36:U36"/>
    <mergeCell ref="V36:Y36"/>
    <mergeCell ref="Z36:AC36"/>
    <mergeCell ref="A37:Q37"/>
    <mergeCell ref="R37:U37"/>
    <mergeCell ref="V37:Y37"/>
    <mergeCell ref="Z37:AC37"/>
    <mergeCell ref="A34:Q34"/>
    <mergeCell ref="R34:U34"/>
    <mergeCell ref="V34:Y34"/>
    <mergeCell ref="Z34:AC34"/>
    <mergeCell ref="A35:Q35"/>
    <mergeCell ref="R35:U35"/>
    <mergeCell ref="V35:Y35"/>
    <mergeCell ref="Z35:AC35"/>
    <mergeCell ref="A40:Q40"/>
    <mergeCell ref="R40:U40"/>
    <mergeCell ref="V40:Y40"/>
    <mergeCell ref="Z40:AC40"/>
    <mergeCell ref="A41:Q41"/>
    <mergeCell ref="R41:U41"/>
    <mergeCell ref="V41:Y41"/>
    <mergeCell ref="Z41:AC41"/>
    <mergeCell ref="A38:Q38"/>
    <mergeCell ref="R38:U38"/>
    <mergeCell ref="V38:Y38"/>
    <mergeCell ref="Z38:AC38"/>
    <mergeCell ref="A39:Q39"/>
    <mergeCell ref="R39:U39"/>
    <mergeCell ref="V39:Y39"/>
    <mergeCell ref="Z39:AC39"/>
    <mergeCell ref="A43:Q43"/>
    <mergeCell ref="R43:U43"/>
    <mergeCell ref="V43:Y43"/>
    <mergeCell ref="Z43:AC43"/>
    <mergeCell ref="A44:Q44"/>
    <mergeCell ref="R44:U44"/>
    <mergeCell ref="V44:Y44"/>
    <mergeCell ref="Z44:AC44"/>
    <mergeCell ref="A42:Q42"/>
    <mergeCell ref="R42:U42"/>
    <mergeCell ref="V42:Y42"/>
    <mergeCell ref="Z42:AC42"/>
    <mergeCell ref="A47:Q47"/>
    <mergeCell ref="R47:U47"/>
    <mergeCell ref="V47:Y47"/>
    <mergeCell ref="Z47:AC47"/>
    <mergeCell ref="A48:Q48"/>
    <mergeCell ref="R48:U48"/>
    <mergeCell ref="V48:Y48"/>
    <mergeCell ref="Z48:AC48"/>
    <mergeCell ref="A45:Q45"/>
    <mergeCell ref="R45:U45"/>
    <mergeCell ref="V45:Y45"/>
    <mergeCell ref="Z45:AC45"/>
    <mergeCell ref="A46:Q46"/>
    <mergeCell ref="R46:U46"/>
    <mergeCell ref="V46:Y46"/>
    <mergeCell ref="Z46:AC46"/>
    <mergeCell ref="A51:Q51"/>
    <mergeCell ref="R51:U51"/>
    <mergeCell ref="V51:Y51"/>
    <mergeCell ref="Z51:AC51"/>
    <mergeCell ref="A52:Q52"/>
    <mergeCell ref="R52:U52"/>
    <mergeCell ref="V52:Y52"/>
    <mergeCell ref="Z52:AC52"/>
    <mergeCell ref="A49:Q49"/>
    <mergeCell ref="R49:U49"/>
    <mergeCell ref="V49:Y49"/>
    <mergeCell ref="Z49:AC49"/>
    <mergeCell ref="A50:Q50"/>
    <mergeCell ref="R50:U50"/>
    <mergeCell ref="V50:Y50"/>
    <mergeCell ref="Z50:AC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FA49-988F-4422-BE48-FB83BFDD0ED7}">
  <dimension ref="A2:AH30"/>
  <sheetViews>
    <sheetView topLeftCell="A14" workbookViewId="0">
      <selection activeCell="AB19" sqref="AB19:AG19"/>
    </sheetView>
  </sheetViews>
  <sheetFormatPr defaultRowHeight="12.75" x14ac:dyDescent="0.2"/>
  <cols>
    <col min="1" max="1" width="5.28515625" customWidth="1"/>
    <col min="2" max="6" width="3.28515625" customWidth="1"/>
    <col min="7" max="7" width="3.85546875" customWidth="1"/>
    <col min="8" max="11" width="3.28515625" customWidth="1"/>
    <col min="12" max="12" width="3.85546875" customWidth="1"/>
    <col min="13" max="19" width="3.28515625" customWidth="1"/>
    <col min="20" max="20" width="1.28515625" customWidth="1"/>
    <col min="21" max="21" width="3.28515625" hidden="1" customWidth="1"/>
    <col min="22" max="25" width="3.28515625" customWidth="1"/>
    <col min="26" max="26" width="1.140625" customWidth="1"/>
    <col min="27" max="27" width="3.28515625" hidden="1" customWidth="1"/>
    <col min="28" max="31" width="3.28515625" customWidth="1"/>
    <col min="32" max="32" width="2.42578125" customWidth="1"/>
    <col min="33" max="33" width="3.28515625" hidden="1" customWidth="1"/>
    <col min="34" max="34" width="6.28515625" customWidth="1"/>
  </cols>
  <sheetData>
    <row r="2" spans="1:34" x14ac:dyDescent="0.2">
      <c r="H2" t="s">
        <v>352</v>
      </c>
    </row>
    <row r="3" spans="1:34" ht="13.5" thickBot="1" x14ac:dyDescent="0.25"/>
    <row r="4" spans="1:34" x14ac:dyDescent="0.2">
      <c r="A4" s="188" t="s">
        <v>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 t="s">
        <v>195</v>
      </c>
      <c r="Q4" s="190"/>
      <c r="R4" s="190"/>
      <c r="S4" s="190"/>
      <c r="T4" s="190"/>
      <c r="U4" s="190"/>
      <c r="V4" s="190" t="s">
        <v>196</v>
      </c>
      <c r="W4" s="190"/>
      <c r="X4" s="190"/>
      <c r="Y4" s="190"/>
      <c r="Z4" s="190"/>
      <c r="AA4" s="190"/>
      <c r="AB4" s="191" t="s">
        <v>198</v>
      </c>
      <c r="AC4" s="191"/>
      <c r="AD4" s="191"/>
      <c r="AE4" s="191"/>
      <c r="AF4" s="191"/>
      <c r="AG4" s="192"/>
    </row>
    <row r="5" spans="1:34" ht="13.5" thickBot="1" x14ac:dyDescent="0.25">
      <c r="A5" s="193" t="s">
        <v>199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5" t="s">
        <v>200</v>
      </c>
      <c r="Q5" s="195"/>
      <c r="R5" s="195"/>
      <c r="S5" s="195"/>
      <c r="T5" s="195"/>
      <c r="U5" s="195"/>
      <c r="V5" s="195" t="s">
        <v>201</v>
      </c>
      <c r="W5" s="195"/>
      <c r="X5" s="195"/>
      <c r="Y5" s="195"/>
      <c r="Z5" s="195"/>
      <c r="AA5" s="195"/>
      <c r="AB5" s="196" t="s">
        <v>307</v>
      </c>
      <c r="AC5" s="196"/>
      <c r="AD5" s="196"/>
      <c r="AE5" s="196"/>
      <c r="AF5" s="196"/>
      <c r="AG5" s="197"/>
    </row>
    <row r="6" spans="1:34" ht="33.75" customHeight="1" x14ac:dyDescent="0.2">
      <c r="A6" s="184" t="s">
        <v>28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5" t="s">
        <v>308</v>
      </c>
      <c r="Q6" s="185"/>
      <c r="R6" s="185"/>
      <c r="S6" s="185"/>
      <c r="T6" s="185"/>
      <c r="U6" s="185"/>
      <c r="V6" s="185" t="s">
        <v>308</v>
      </c>
      <c r="W6" s="185"/>
      <c r="X6" s="185"/>
      <c r="Y6" s="185"/>
      <c r="Z6" s="185"/>
      <c r="AA6" s="185"/>
      <c r="AB6" s="186" t="s">
        <v>309</v>
      </c>
      <c r="AC6" s="186"/>
      <c r="AD6" s="186"/>
      <c r="AE6" s="186"/>
      <c r="AF6" s="186"/>
      <c r="AG6" s="187"/>
      <c r="AH6" s="117">
        <f>AB6/V6</f>
        <v>0.8627438369988244</v>
      </c>
    </row>
    <row r="7" spans="1:34" ht="30" customHeight="1" x14ac:dyDescent="0.2">
      <c r="A7" s="180" t="s">
        <v>312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1" t="s">
        <v>310</v>
      </c>
      <c r="Q7" s="181"/>
      <c r="R7" s="181"/>
      <c r="S7" s="181"/>
      <c r="T7" s="181"/>
      <c r="U7" s="181"/>
      <c r="V7" s="181" t="s">
        <v>310</v>
      </c>
      <c r="W7" s="181"/>
      <c r="X7" s="181"/>
      <c r="Y7" s="181"/>
      <c r="Z7" s="181"/>
      <c r="AA7" s="181"/>
      <c r="AB7" s="182" t="s">
        <v>311</v>
      </c>
      <c r="AC7" s="182"/>
      <c r="AD7" s="182"/>
      <c r="AE7" s="182"/>
      <c r="AF7" s="182"/>
      <c r="AG7" s="183"/>
      <c r="AH7" s="117">
        <f t="shared" ref="AH7:AH30" si="0">AB7/V7</f>
        <v>0.84108038299981736</v>
      </c>
    </row>
    <row r="8" spans="1:34" ht="33.75" customHeight="1" x14ac:dyDescent="0.2">
      <c r="A8" s="180" t="s">
        <v>31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1" t="s">
        <v>313</v>
      </c>
      <c r="Q8" s="181"/>
      <c r="R8" s="181"/>
      <c r="S8" s="181"/>
      <c r="T8" s="181"/>
      <c r="U8" s="181"/>
      <c r="V8" s="181" t="s">
        <v>313</v>
      </c>
      <c r="W8" s="181"/>
      <c r="X8" s="181"/>
      <c r="Y8" s="181"/>
      <c r="Z8" s="181"/>
      <c r="AA8" s="181"/>
      <c r="AB8" s="182" t="s">
        <v>314</v>
      </c>
      <c r="AC8" s="182"/>
      <c r="AD8" s="182"/>
      <c r="AE8" s="182"/>
      <c r="AF8" s="182"/>
      <c r="AG8" s="183"/>
      <c r="AH8" s="117">
        <f t="shared" si="0"/>
        <v>0.80118061674008811</v>
      </c>
    </row>
    <row r="9" spans="1:34" ht="33" customHeight="1" x14ac:dyDescent="0.2">
      <c r="A9" s="180" t="s">
        <v>32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1" t="s">
        <v>315</v>
      </c>
      <c r="Q9" s="181"/>
      <c r="R9" s="181"/>
      <c r="S9" s="181"/>
      <c r="T9" s="181"/>
      <c r="U9" s="181"/>
      <c r="V9" s="181" t="s">
        <v>315</v>
      </c>
      <c r="W9" s="181"/>
      <c r="X9" s="181"/>
      <c r="Y9" s="181"/>
      <c r="Z9" s="181"/>
      <c r="AA9" s="181"/>
      <c r="AB9" s="182" t="s">
        <v>208</v>
      </c>
      <c r="AC9" s="182"/>
      <c r="AD9" s="182"/>
      <c r="AE9" s="182"/>
      <c r="AF9" s="182"/>
      <c r="AG9" s="183"/>
      <c r="AH9" s="117"/>
    </row>
    <row r="10" spans="1:34" ht="30" customHeight="1" x14ac:dyDescent="0.2">
      <c r="A10" s="180" t="s">
        <v>64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1" t="s">
        <v>316</v>
      </c>
      <c r="Q10" s="181"/>
      <c r="R10" s="181"/>
      <c r="S10" s="181"/>
      <c r="T10" s="181"/>
      <c r="U10" s="181"/>
      <c r="V10" s="181" t="s">
        <v>316</v>
      </c>
      <c r="W10" s="181"/>
      <c r="X10" s="181"/>
      <c r="Y10" s="181"/>
      <c r="Z10" s="181"/>
      <c r="AA10" s="181"/>
      <c r="AB10" s="182" t="s">
        <v>317</v>
      </c>
      <c r="AC10" s="182"/>
      <c r="AD10" s="182"/>
      <c r="AE10" s="182"/>
      <c r="AF10" s="182"/>
      <c r="AG10" s="183"/>
      <c r="AH10" s="117">
        <f t="shared" si="0"/>
        <v>0.82541987784950721</v>
      </c>
    </row>
    <row r="11" spans="1:34" ht="24.75" customHeight="1" x14ac:dyDescent="0.2">
      <c r="A11" s="180" t="s">
        <v>65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1" t="s">
        <v>318</v>
      </c>
      <c r="Q11" s="181"/>
      <c r="R11" s="181"/>
      <c r="S11" s="181"/>
      <c r="T11" s="181"/>
      <c r="U11" s="181"/>
      <c r="V11" s="181" t="s">
        <v>318</v>
      </c>
      <c r="W11" s="181"/>
      <c r="X11" s="181"/>
      <c r="Y11" s="181"/>
      <c r="Z11" s="181"/>
      <c r="AA11" s="181"/>
      <c r="AB11" s="182" t="s">
        <v>319</v>
      </c>
      <c r="AC11" s="182"/>
      <c r="AD11" s="182"/>
      <c r="AE11" s="182"/>
      <c r="AF11" s="182"/>
      <c r="AG11" s="183"/>
      <c r="AH11" s="117">
        <f t="shared" si="0"/>
        <v>0.9127350308749046</v>
      </c>
    </row>
    <row r="12" spans="1:34" ht="26.25" customHeight="1" x14ac:dyDescent="0.2">
      <c r="A12" s="176" t="s">
        <v>66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 t="s">
        <v>320</v>
      </c>
      <c r="Q12" s="177"/>
      <c r="R12" s="177"/>
      <c r="S12" s="177"/>
      <c r="T12" s="177"/>
      <c r="U12" s="177"/>
      <c r="V12" s="177" t="s">
        <v>320</v>
      </c>
      <c r="W12" s="177"/>
      <c r="X12" s="177"/>
      <c r="Y12" s="177"/>
      <c r="Z12" s="177"/>
      <c r="AA12" s="177"/>
      <c r="AB12" s="178" t="s">
        <v>321</v>
      </c>
      <c r="AC12" s="178"/>
      <c r="AD12" s="178"/>
      <c r="AE12" s="178"/>
      <c r="AF12" s="178"/>
      <c r="AG12" s="179"/>
      <c r="AH12" s="118">
        <f t="shared" si="0"/>
        <v>0.82606255846785637</v>
      </c>
    </row>
    <row r="13" spans="1:34" ht="14.25" customHeight="1" x14ac:dyDescent="0.2">
      <c r="A13" s="180" t="s">
        <v>33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1" t="s">
        <v>208</v>
      </c>
      <c r="Q13" s="181"/>
      <c r="R13" s="181"/>
      <c r="S13" s="181"/>
      <c r="T13" s="181"/>
      <c r="U13" s="181"/>
      <c r="V13" s="181" t="s">
        <v>322</v>
      </c>
      <c r="W13" s="181"/>
      <c r="X13" s="181"/>
      <c r="Y13" s="181"/>
      <c r="Z13" s="181"/>
      <c r="AA13" s="181"/>
      <c r="AB13" s="182" t="s">
        <v>322</v>
      </c>
      <c r="AC13" s="182"/>
      <c r="AD13" s="182"/>
      <c r="AE13" s="182"/>
      <c r="AF13" s="182"/>
      <c r="AG13" s="183"/>
      <c r="AH13" s="117">
        <f t="shared" si="0"/>
        <v>1</v>
      </c>
    </row>
    <row r="14" spans="1:34" ht="32.25" customHeight="1" x14ac:dyDescent="0.2">
      <c r="A14" s="180" t="s">
        <v>67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1" t="s">
        <v>208</v>
      </c>
      <c r="Q14" s="181"/>
      <c r="R14" s="181"/>
      <c r="S14" s="181"/>
      <c r="T14" s="181"/>
      <c r="U14" s="181"/>
      <c r="V14" s="181" t="s">
        <v>323</v>
      </c>
      <c r="W14" s="181"/>
      <c r="X14" s="181"/>
      <c r="Y14" s="181"/>
      <c r="Z14" s="181"/>
      <c r="AA14" s="181"/>
      <c r="AB14" s="182" t="s">
        <v>323</v>
      </c>
      <c r="AC14" s="182"/>
      <c r="AD14" s="182"/>
      <c r="AE14" s="182"/>
      <c r="AF14" s="182"/>
      <c r="AG14" s="183"/>
      <c r="AH14" s="117">
        <f t="shared" si="0"/>
        <v>1</v>
      </c>
    </row>
    <row r="15" spans="1:34" ht="33" customHeight="1" x14ac:dyDescent="0.2">
      <c r="A15" s="176" t="s">
        <v>353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7" t="s">
        <v>208</v>
      </c>
      <c r="Q15" s="177"/>
      <c r="R15" s="177"/>
      <c r="S15" s="177"/>
      <c r="T15" s="177"/>
      <c r="U15" s="177"/>
      <c r="V15" s="177" t="s">
        <v>324</v>
      </c>
      <c r="W15" s="177"/>
      <c r="X15" s="177"/>
      <c r="Y15" s="177"/>
      <c r="Z15" s="177"/>
      <c r="AA15" s="177"/>
      <c r="AB15" s="178" t="s">
        <v>324</v>
      </c>
      <c r="AC15" s="178"/>
      <c r="AD15" s="178"/>
      <c r="AE15" s="178"/>
      <c r="AF15" s="178"/>
      <c r="AG15" s="179"/>
      <c r="AH15" s="118">
        <f t="shared" si="0"/>
        <v>1</v>
      </c>
    </row>
    <row r="16" spans="1:34" x14ac:dyDescent="0.2">
      <c r="A16" s="180" t="s">
        <v>68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1" t="s">
        <v>325</v>
      </c>
      <c r="Q16" s="181"/>
      <c r="R16" s="181"/>
      <c r="S16" s="181"/>
      <c r="T16" s="181"/>
      <c r="U16" s="181"/>
      <c r="V16" s="181" t="s">
        <v>325</v>
      </c>
      <c r="W16" s="181"/>
      <c r="X16" s="181"/>
      <c r="Y16" s="181"/>
      <c r="Z16" s="181"/>
      <c r="AA16" s="181"/>
      <c r="AB16" s="182" t="s">
        <v>326</v>
      </c>
      <c r="AC16" s="182"/>
      <c r="AD16" s="182"/>
      <c r="AE16" s="182"/>
      <c r="AF16" s="182"/>
      <c r="AG16" s="183"/>
      <c r="AH16" s="117">
        <f t="shared" si="0"/>
        <v>0.97519275230888491</v>
      </c>
    </row>
    <row r="17" spans="1:34" x14ac:dyDescent="0.2">
      <c r="A17" s="180" t="s">
        <v>327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1" t="s">
        <v>226</v>
      </c>
      <c r="Q17" s="181"/>
      <c r="R17" s="181"/>
      <c r="S17" s="181"/>
      <c r="T17" s="181"/>
      <c r="U17" s="181"/>
      <c r="V17" s="181" t="s">
        <v>226</v>
      </c>
      <c r="W17" s="181"/>
      <c r="X17" s="181"/>
      <c r="Y17" s="181"/>
      <c r="Z17" s="181"/>
      <c r="AA17" s="181"/>
      <c r="AB17" s="182" t="s">
        <v>328</v>
      </c>
      <c r="AC17" s="182"/>
      <c r="AD17" s="182"/>
      <c r="AE17" s="182"/>
      <c r="AF17" s="182"/>
      <c r="AG17" s="183"/>
      <c r="AH17" s="117"/>
    </row>
    <row r="18" spans="1:34" x14ac:dyDescent="0.2">
      <c r="A18" s="180" t="s">
        <v>329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1" t="s">
        <v>226</v>
      </c>
      <c r="Q18" s="181"/>
      <c r="R18" s="181"/>
      <c r="S18" s="181"/>
      <c r="T18" s="181"/>
      <c r="U18" s="181"/>
      <c r="V18" s="181" t="s">
        <v>226</v>
      </c>
      <c r="W18" s="181"/>
      <c r="X18" s="181"/>
      <c r="Y18" s="181"/>
      <c r="Z18" s="181"/>
      <c r="AA18" s="181"/>
      <c r="AB18" s="182" t="s">
        <v>330</v>
      </c>
      <c r="AC18" s="182"/>
      <c r="AD18" s="182"/>
      <c r="AE18" s="182"/>
      <c r="AF18" s="182"/>
      <c r="AG18" s="183"/>
      <c r="AH18" s="117"/>
    </row>
    <row r="19" spans="1:34" x14ac:dyDescent="0.2">
      <c r="A19" s="180" t="s">
        <v>69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1" t="s">
        <v>331</v>
      </c>
      <c r="Q19" s="181"/>
      <c r="R19" s="181"/>
      <c r="S19" s="181"/>
      <c r="T19" s="181"/>
      <c r="U19" s="181"/>
      <c r="V19" s="181" t="s">
        <v>331</v>
      </c>
      <c r="W19" s="181"/>
      <c r="X19" s="181"/>
      <c r="Y19" s="181"/>
      <c r="Z19" s="181"/>
      <c r="AA19" s="181"/>
      <c r="AB19" s="182" t="s">
        <v>332</v>
      </c>
      <c r="AC19" s="182"/>
      <c r="AD19" s="182"/>
      <c r="AE19" s="182"/>
      <c r="AF19" s="182"/>
      <c r="AG19" s="183"/>
      <c r="AH19" s="117">
        <f t="shared" si="0"/>
        <v>1.869360888968205</v>
      </c>
    </row>
    <row r="20" spans="1:34" ht="24.75" customHeight="1" x14ac:dyDescent="0.2">
      <c r="A20" s="180" t="s">
        <v>333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1" t="s">
        <v>226</v>
      </c>
      <c r="Q20" s="181"/>
      <c r="R20" s="181"/>
      <c r="S20" s="181"/>
      <c r="T20" s="181"/>
      <c r="U20" s="181"/>
      <c r="V20" s="181" t="s">
        <v>226</v>
      </c>
      <c r="W20" s="181"/>
      <c r="X20" s="181"/>
      <c r="Y20" s="181"/>
      <c r="Z20" s="181"/>
      <c r="AA20" s="181"/>
      <c r="AB20" s="182" t="s">
        <v>332</v>
      </c>
      <c r="AC20" s="182"/>
      <c r="AD20" s="182"/>
      <c r="AE20" s="182"/>
      <c r="AF20" s="182"/>
      <c r="AG20" s="183"/>
      <c r="AH20" s="117"/>
    </row>
    <row r="21" spans="1:34" ht="22.5" customHeight="1" x14ac:dyDescent="0.2">
      <c r="A21" s="180" t="s">
        <v>354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1" t="s">
        <v>208</v>
      </c>
      <c r="Q21" s="181"/>
      <c r="R21" s="181"/>
      <c r="S21" s="181"/>
      <c r="T21" s="181"/>
      <c r="U21" s="181"/>
      <c r="V21" s="181" t="s">
        <v>208</v>
      </c>
      <c r="W21" s="181"/>
      <c r="X21" s="181"/>
      <c r="Y21" s="181"/>
      <c r="Z21" s="181"/>
      <c r="AA21" s="181"/>
      <c r="AB21" s="182" t="s">
        <v>334</v>
      </c>
      <c r="AC21" s="182"/>
      <c r="AD21" s="182"/>
      <c r="AE21" s="182"/>
      <c r="AF21" s="182"/>
      <c r="AG21" s="183"/>
      <c r="AH21" s="117"/>
    </row>
    <row r="22" spans="1:34" ht="24.75" customHeight="1" x14ac:dyDescent="0.2">
      <c r="A22" s="180" t="s">
        <v>335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1" t="s">
        <v>226</v>
      </c>
      <c r="Q22" s="181"/>
      <c r="R22" s="181"/>
      <c r="S22" s="181"/>
      <c r="T22" s="181"/>
      <c r="U22" s="181"/>
      <c r="V22" s="181" t="s">
        <v>226</v>
      </c>
      <c r="W22" s="181"/>
      <c r="X22" s="181"/>
      <c r="Y22" s="181"/>
      <c r="Z22" s="181"/>
      <c r="AA22" s="181"/>
      <c r="AB22" s="182" t="s">
        <v>334</v>
      </c>
      <c r="AC22" s="182"/>
      <c r="AD22" s="182"/>
      <c r="AE22" s="182"/>
      <c r="AF22" s="182"/>
      <c r="AG22" s="183"/>
      <c r="AH22" s="117"/>
    </row>
    <row r="23" spans="1:34" ht="23.25" customHeight="1" x14ac:dyDescent="0.2">
      <c r="A23" s="180" t="s">
        <v>355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1" t="s">
        <v>331</v>
      </c>
      <c r="Q23" s="181"/>
      <c r="R23" s="181"/>
      <c r="S23" s="181"/>
      <c r="T23" s="181"/>
      <c r="U23" s="181"/>
      <c r="V23" s="181" t="s">
        <v>331</v>
      </c>
      <c r="W23" s="181"/>
      <c r="X23" s="181"/>
      <c r="Y23" s="181"/>
      <c r="Z23" s="181"/>
      <c r="AA23" s="181"/>
      <c r="AB23" s="182" t="s">
        <v>336</v>
      </c>
      <c r="AC23" s="182"/>
      <c r="AD23" s="182"/>
      <c r="AE23" s="182"/>
      <c r="AF23" s="182"/>
      <c r="AG23" s="183"/>
      <c r="AH23" s="117">
        <f t="shared" si="0"/>
        <v>1.9355073916514955</v>
      </c>
    </row>
    <row r="24" spans="1:34" x14ac:dyDescent="0.2">
      <c r="A24" s="180" t="s">
        <v>71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1" t="s">
        <v>337</v>
      </c>
      <c r="Q24" s="181"/>
      <c r="R24" s="181"/>
      <c r="S24" s="181"/>
      <c r="T24" s="181"/>
      <c r="U24" s="181"/>
      <c r="V24" s="181" t="s">
        <v>337</v>
      </c>
      <c r="W24" s="181"/>
      <c r="X24" s="181"/>
      <c r="Y24" s="181"/>
      <c r="Z24" s="181"/>
      <c r="AA24" s="181"/>
      <c r="AB24" s="182" t="s">
        <v>338</v>
      </c>
      <c r="AC24" s="182"/>
      <c r="AD24" s="182"/>
      <c r="AE24" s="182"/>
      <c r="AF24" s="182"/>
      <c r="AG24" s="183"/>
      <c r="AH24" s="117">
        <f t="shared" si="0"/>
        <v>0.30057673301389914</v>
      </c>
    </row>
    <row r="25" spans="1:34" ht="20.25" customHeight="1" x14ac:dyDescent="0.2">
      <c r="A25" s="180" t="s">
        <v>35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1" t="s">
        <v>226</v>
      </c>
      <c r="Q25" s="181"/>
      <c r="R25" s="181"/>
      <c r="S25" s="181"/>
      <c r="T25" s="181"/>
      <c r="U25" s="181"/>
      <c r="V25" s="181" t="s">
        <v>226</v>
      </c>
      <c r="W25" s="181"/>
      <c r="X25" s="181"/>
      <c r="Y25" s="181"/>
      <c r="Z25" s="181"/>
      <c r="AA25" s="181"/>
      <c r="AB25" s="182" t="s">
        <v>339</v>
      </c>
      <c r="AC25" s="182"/>
      <c r="AD25" s="182"/>
      <c r="AE25" s="182"/>
      <c r="AF25" s="182"/>
      <c r="AG25" s="183"/>
      <c r="AH25" s="117"/>
    </row>
    <row r="26" spans="1:34" ht="17.25" customHeight="1" x14ac:dyDescent="0.2">
      <c r="A26" s="176" t="s">
        <v>72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 t="s">
        <v>340</v>
      </c>
      <c r="Q26" s="177"/>
      <c r="R26" s="177"/>
      <c r="S26" s="177"/>
      <c r="T26" s="177"/>
      <c r="U26" s="177"/>
      <c r="V26" s="177" t="s">
        <v>340</v>
      </c>
      <c r="W26" s="177"/>
      <c r="X26" s="177"/>
      <c r="Y26" s="177"/>
      <c r="Z26" s="177"/>
      <c r="AA26" s="177"/>
      <c r="AB26" s="178" t="s">
        <v>341</v>
      </c>
      <c r="AC26" s="178"/>
      <c r="AD26" s="178"/>
      <c r="AE26" s="178"/>
      <c r="AF26" s="178"/>
      <c r="AG26" s="179"/>
      <c r="AH26" s="118">
        <f t="shared" si="0"/>
        <v>1.6394299612260066</v>
      </c>
    </row>
    <row r="27" spans="1:34" x14ac:dyDescent="0.2">
      <c r="A27" s="180" t="s">
        <v>73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 t="s">
        <v>342</v>
      </c>
      <c r="Q27" s="181"/>
      <c r="R27" s="181"/>
      <c r="S27" s="181"/>
      <c r="T27" s="181"/>
      <c r="U27" s="181"/>
      <c r="V27" s="181" t="s">
        <v>342</v>
      </c>
      <c r="W27" s="181"/>
      <c r="X27" s="181"/>
      <c r="Y27" s="181"/>
      <c r="Z27" s="181"/>
      <c r="AA27" s="181"/>
      <c r="AB27" s="182" t="s">
        <v>343</v>
      </c>
      <c r="AC27" s="182"/>
      <c r="AD27" s="182"/>
      <c r="AE27" s="182"/>
      <c r="AF27" s="182"/>
      <c r="AG27" s="183"/>
      <c r="AH27" s="117">
        <f t="shared" si="0"/>
        <v>0.82617002758002733</v>
      </c>
    </row>
    <row r="28" spans="1:34" x14ac:dyDescent="0.2">
      <c r="A28" s="180" t="s">
        <v>74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1" t="s">
        <v>208</v>
      </c>
      <c r="Q28" s="181"/>
      <c r="R28" s="181"/>
      <c r="S28" s="181"/>
      <c r="T28" s="181"/>
      <c r="U28" s="181"/>
      <c r="V28" s="181" t="s">
        <v>344</v>
      </c>
      <c r="W28" s="181"/>
      <c r="X28" s="181"/>
      <c r="Y28" s="181"/>
      <c r="Z28" s="181"/>
      <c r="AA28" s="181"/>
      <c r="AB28" s="182" t="s">
        <v>345</v>
      </c>
      <c r="AC28" s="182"/>
      <c r="AD28" s="182"/>
      <c r="AE28" s="182"/>
      <c r="AF28" s="182"/>
      <c r="AG28" s="183"/>
      <c r="AH28" s="117">
        <f t="shared" si="0"/>
        <v>1.2985902453710674</v>
      </c>
    </row>
    <row r="29" spans="1:34" x14ac:dyDescent="0.2">
      <c r="A29" s="176" t="s">
        <v>346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7" t="s">
        <v>342</v>
      </c>
      <c r="Q29" s="177"/>
      <c r="R29" s="177"/>
      <c r="S29" s="177"/>
      <c r="T29" s="177"/>
      <c r="U29" s="177"/>
      <c r="V29" s="177" t="s">
        <v>347</v>
      </c>
      <c r="W29" s="177"/>
      <c r="X29" s="177"/>
      <c r="Y29" s="177"/>
      <c r="Z29" s="177"/>
      <c r="AA29" s="177"/>
      <c r="AB29" s="178" t="s">
        <v>348</v>
      </c>
      <c r="AC29" s="178"/>
      <c r="AD29" s="178"/>
      <c r="AE29" s="178"/>
      <c r="AF29" s="178"/>
      <c r="AG29" s="179"/>
      <c r="AH29" s="118">
        <f t="shared" si="0"/>
        <v>0.95917375718278308</v>
      </c>
    </row>
    <row r="30" spans="1:34" x14ac:dyDescent="0.2">
      <c r="A30" s="180" t="s">
        <v>76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1" t="s">
        <v>349</v>
      </c>
      <c r="Q30" s="181"/>
      <c r="R30" s="181"/>
      <c r="S30" s="181"/>
      <c r="T30" s="181"/>
      <c r="U30" s="181"/>
      <c r="V30" s="181" t="s">
        <v>350</v>
      </c>
      <c r="W30" s="181"/>
      <c r="X30" s="181"/>
      <c r="Y30" s="181"/>
      <c r="Z30" s="181"/>
      <c r="AA30" s="181"/>
      <c r="AB30" s="182" t="s">
        <v>351</v>
      </c>
      <c r="AC30" s="182"/>
      <c r="AD30" s="182"/>
      <c r="AE30" s="182"/>
      <c r="AF30" s="182"/>
      <c r="AG30" s="183"/>
      <c r="AH30" s="117">
        <f t="shared" si="0"/>
        <v>0.99367941259011727</v>
      </c>
    </row>
  </sheetData>
  <mergeCells count="108">
    <mergeCell ref="A6:O6"/>
    <mergeCell ref="P6:U6"/>
    <mergeCell ref="V6:AA6"/>
    <mergeCell ref="AB6:AG6"/>
    <mergeCell ref="A4:O4"/>
    <mergeCell ref="P4:U4"/>
    <mergeCell ref="V4:AA4"/>
    <mergeCell ref="AB4:AG4"/>
    <mergeCell ref="A5:O5"/>
    <mergeCell ref="P5:U5"/>
    <mergeCell ref="V5:AA5"/>
    <mergeCell ref="AB5:AG5"/>
    <mergeCell ref="A9:O9"/>
    <mergeCell ref="P9:U9"/>
    <mergeCell ref="V9:AA9"/>
    <mergeCell ref="AB9:AG9"/>
    <mergeCell ref="A10:O10"/>
    <mergeCell ref="P10:U10"/>
    <mergeCell ref="V10:AA10"/>
    <mergeCell ref="AB10:AG10"/>
    <mergeCell ref="A7:O7"/>
    <mergeCell ref="P7:U7"/>
    <mergeCell ref="V7:AA7"/>
    <mergeCell ref="AB7:AG7"/>
    <mergeCell ref="A8:O8"/>
    <mergeCell ref="P8:U8"/>
    <mergeCell ref="V8:AA8"/>
    <mergeCell ref="AB8:AG8"/>
    <mergeCell ref="A12:O12"/>
    <mergeCell ref="P12:U12"/>
    <mergeCell ref="V12:AA12"/>
    <mergeCell ref="AB12:AG12"/>
    <mergeCell ref="A13:O13"/>
    <mergeCell ref="P13:U13"/>
    <mergeCell ref="V13:AA13"/>
    <mergeCell ref="AB13:AG13"/>
    <mergeCell ref="A11:O11"/>
    <mergeCell ref="P11:U11"/>
    <mergeCell ref="V11:AA11"/>
    <mergeCell ref="AB11:AG11"/>
    <mergeCell ref="A15:O15"/>
    <mergeCell ref="P15:U15"/>
    <mergeCell ref="V15:AA15"/>
    <mergeCell ref="AB15:AG15"/>
    <mergeCell ref="A16:O16"/>
    <mergeCell ref="P16:U16"/>
    <mergeCell ref="V16:AA16"/>
    <mergeCell ref="AB16:AG16"/>
    <mergeCell ref="A14:O14"/>
    <mergeCell ref="P14:U14"/>
    <mergeCell ref="V14:AA14"/>
    <mergeCell ref="AB14:AG14"/>
    <mergeCell ref="A19:O19"/>
    <mergeCell ref="P19:U19"/>
    <mergeCell ref="V19:AA19"/>
    <mergeCell ref="AB19:AG19"/>
    <mergeCell ref="A20:O20"/>
    <mergeCell ref="P20:U20"/>
    <mergeCell ref="V20:AA20"/>
    <mergeCell ref="AB20:AG20"/>
    <mergeCell ref="A17:O17"/>
    <mergeCell ref="P17:U17"/>
    <mergeCell ref="V17:AA17"/>
    <mergeCell ref="AB17:AG17"/>
    <mergeCell ref="A18:O18"/>
    <mergeCell ref="P18:U18"/>
    <mergeCell ref="V18:AA18"/>
    <mergeCell ref="AB18:AG18"/>
    <mergeCell ref="A23:O23"/>
    <mergeCell ref="P23:U23"/>
    <mergeCell ref="V23:AA23"/>
    <mergeCell ref="AB23:AG23"/>
    <mergeCell ref="A24:O24"/>
    <mergeCell ref="P24:U24"/>
    <mergeCell ref="V24:AA24"/>
    <mergeCell ref="AB24:AG24"/>
    <mergeCell ref="A21:O21"/>
    <mergeCell ref="P21:U21"/>
    <mergeCell ref="V21:AA21"/>
    <mergeCell ref="AB21:AG21"/>
    <mergeCell ref="A22:O22"/>
    <mergeCell ref="P22:U22"/>
    <mergeCell ref="V22:AA22"/>
    <mergeCell ref="AB22:AG22"/>
    <mergeCell ref="A27:O27"/>
    <mergeCell ref="P27:U27"/>
    <mergeCell ref="V27:AA27"/>
    <mergeCell ref="AB27:AG27"/>
    <mergeCell ref="A25:O25"/>
    <mergeCell ref="P25:U25"/>
    <mergeCell ref="V25:AA25"/>
    <mergeCell ref="AB25:AG25"/>
    <mergeCell ref="A26:O26"/>
    <mergeCell ref="P26:U26"/>
    <mergeCell ref="V26:AA26"/>
    <mergeCell ref="AB26:AG26"/>
    <mergeCell ref="A29:O29"/>
    <mergeCell ref="P29:U29"/>
    <mergeCell ref="V29:AA29"/>
    <mergeCell ref="AB29:AG29"/>
    <mergeCell ref="A30:O30"/>
    <mergeCell ref="P30:U30"/>
    <mergeCell ref="V30:AA30"/>
    <mergeCell ref="AB30:AG30"/>
    <mergeCell ref="A28:O28"/>
    <mergeCell ref="P28:U28"/>
    <mergeCell ref="V28:AA28"/>
    <mergeCell ref="AB28:A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Munka3</vt:lpstr>
      <vt:lpstr>kiadások teljesítése</vt:lpstr>
      <vt:lpstr>bevételek teljesítése</vt:lpstr>
      <vt:lpstr>szociális keret</vt:lpstr>
      <vt:lpstr>kulturális keret</vt:lpstr>
      <vt:lpstr>falugondnoki szolg.</vt:lpstr>
      <vt:lpstr>zöldterület</vt:lpstr>
      <vt:lpstr>közvilágítás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attila</dc:creator>
  <cp:lastModifiedBy>Gábor Timár</cp:lastModifiedBy>
  <cp:lastPrinted>2023-01-25T15:56:17Z</cp:lastPrinted>
  <dcterms:created xsi:type="dcterms:W3CDTF">2010-05-29T08:47:41Z</dcterms:created>
  <dcterms:modified xsi:type="dcterms:W3CDTF">2023-10-13T07:03:40Z</dcterms:modified>
</cp:coreProperties>
</file>